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W:\CONSORZIO LaMMa\Consorzio 2026\AMMINISTRAZIONE TRASPARENTE\PAGAMENTI\"/>
    </mc:Choice>
  </mc:AlternateContent>
  <xr:revisionPtr revIDLastSave="0" documentId="8_{88201ED1-4213-43E2-A5BC-C693B877C25D}" xr6:coauthVersionLast="47" xr6:coauthVersionMax="47" xr10:uidLastSave="{00000000-0000-0000-0000-000000000000}"/>
  <bookViews>
    <workbookView xWindow="-120" yWindow="-120" windowWidth="29040" windowHeight="15720" xr2:uid="{6463A17D-CE91-8740-AAC0-BD8302109017}"/>
  </bookViews>
  <sheets>
    <sheet name="MA202602021515393480" sheetId="1" r:id="rId1"/>
  </sheets>
  <definedNames>
    <definedName name="_xlnm._FilterDatabase" localSheetId="0" hidden="1">MA202602021515393480!$A$1:$N$155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9" i="1"/>
  <c r="N70" i="1"/>
  <c r="N71" i="1"/>
  <c r="N72" i="1"/>
  <c r="N73" i="1"/>
  <c r="N74" i="1"/>
  <c r="N75" i="1"/>
  <c r="N76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</calcChain>
</file>

<file path=xl/sharedStrings.xml><?xml version="1.0" encoding="utf-8"?>
<sst xmlns="http://schemas.openxmlformats.org/spreadsheetml/2006/main" count="863" uniqueCount="170">
  <si>
    <t>ESERCIZIO</t>
  </si>
  <si>
    <t>NUMERO MANDATO</t>
  </si>
  <si>
    <t>DATA PAGAMENTO</t>
  </si>
  <si>
    <t>IMPORTO BENEFICIARIO PAGATO</t>
  </si>
  <si>
    <t>ANAGRAFICA</t>
  </si>
  <si>
    <t>CAUSALE</t>
  </si>
  <si>
    <t>INDIRIZZO</t>
  </si>
  <si>
    <t>CAP</t>
  </si>
  <si>
    <t>LOCALITA'</t>
  </si>
  <si>
    <t>DATA VALUTA ENTE</t>
  </si>
  <si>
    <t>CODICE FISCALE/PARTITA IVA</t>
  </si>
  <si>
    <t>BANCO BPM S.P.A</t>
  </si>
  <si>
    <t>Pag. oneri BPM per telepass settembre</t>
  </si>
  <si>
    <t>PIAZZA FILIPPO MEDA</t>
  </si>
  <si>
    <t>MILANO</t>
  </si>
  <si>
    <t>AUTOSTRADE PER L' ITALIA</t>
  </si>
  <si>
    <t>Pag. Fatt. autostrade settembre</t>
  </si>
  <si>
    <t>VIA A. BERGAMINI 50</t>
  </si>
  <si>
    <t>ROMA</t>
  </si>
  <si>
    <t>TELEPASS S.P.A</t>
  </si>
  <si>
    <t>pag. Telepass settembre</t>
  </si>
  <si>
    <t>VIA A.BERGAMINI 50</t>
  </si>
  <si>
    <t>Rimborso a dipendente spese carburante fatt. star service</t>
  </si>
  <si>
    <t>AUTORITA' NAZIONALE ANTICORRUZ</t>
  </si>
  <si>
    <t>MAV Autorita nazionale -cod avviso 301030026265144313</t>
  </si>
  <si>
    <t>MARSH S.P.A</t>
  </si>
  <si>
    <t>CIGA003B6438F Pagamento polizza RC 30/09/25-31/03/26</t>
  </si>
  <si>
    <t>VIALE BODIO 33</t>
  </si>
  <si>
    <t>CIGA012221CD4 Pagamento polizzainfortuni  30/09/25-31/03/26</t>
  </si>
  <si>
    <t>CIGA012245A8A Pagamento polizza KASKO 30/09/25-31/03/26</t>
  </si>
  <si>
    <t>CIGA0532F03DC Pagamento polizza RC prof 30/09/25-31/03/26</t>
  </si>
  <si>
    <t>RDM PROGETTI S.R.L</t>
  </si>
  <si>
    <t>CIGB0F19DF962 Pag. Fatture</t>
  </si>
  <si>
    <t>VIA  MARAGLIANO, 31 A</t>
  </si>
  <si>
    <t>FIRENZE</t>
  </si>
  <si>
    <t>LEASYS S.P.A</t>
  </si>
  <si>
    <t>CIG9662358E0D Pag. Fatture</t>
  </si>
  <si>
    <t>CORSO AGNELLI 200</t>
  </si>
  <si>
    <t>TORINO</t>
  </si>
  <si>
    <t>HORUS DYNAMIC SRL</t>
  </si>
  <si>
    <t>CIGB7AD28C789 CUPJ43C23000560007 Pag. Fatture</t>
  </si>
  <si>
    <t>STIPENDI SINDACATO FLG CGL FIR</t>
  </si>
  <si>
    <t>Pag. Stipendi ottobre+trattenute sindacali</t>
  </si>
  <si>
    <t>STIPENDI  SINDACATO CISL</t>
  </si>
  <si>
    <t>STIPENDI DIPENDENTI VARI</t>
  </si>
  <si>
    <t>STIPENDI AMM.UNICO</t>
  </si>
  <si>
    <t>AGENZIA DELLE ENTRATE</t>
  </si>
  <si>
    <t>Pag. Mod. F24 IVA split settembre scad. 16/10</t>
  </si>
  <si>
    <t>STIPENDI AGENZIA ENTRATE</t>
  </si>
  <si>
    <t>Pag. Mod. F24 retribuzioni settembre scad. 16/10</t>
  </si>
  <si>
    <t>TIM SPA DIREZIONE E CORDINAMEN</t>
  </si>
  <si>
    <t>CIGA0271242B5 Pag. Fatture</t>
  </si>
  <si>
    <t>VIA GAETANO NEGRI 1</t>
  </si>
  <si>
    <t>UNIVERSAT ITALIA SERVICE SRL</t>
  </si>
  <si>
    <t>CIG7570303BA7 Pag. Fatture</t>
  </si>
  <si>
    <t>VIALE LUCA GAURICO</t>
  </si>
  <si>
    <t>ELETTRA OFFICINE GRAFICHE S.R.</t>
  </si>
  <si>
    <t>Pag. Fatture</t>
  </si>
  <si>
    <t>VIA BENEDETTO DEI 70</t>
  </si>
  <si>
    <t>PRESTITALIA</t>
  </si>
  <si>
    <t>Prestitalia Fatt. competenza ottobre</t>
  </si>
  <si>
    <t>VIA OSTIENSE 131/L</t>
  </si>
  <si>
    <t>Rimborso spese carburante</t>
  </si>
  <si>
    <t>Rimborso spese sostenute (recinto)</t>
  </si>
  <si>
    <t>RIMBORSO MISSIONI N. 194-192-183-177-175-142-</t>
  </si>
  <si>
    <t>CUPJ43B25000010007 RIMBORSO MISSIONI N. 194-192-183-177-175-142-</t>
  </si>
  <si>
    <t>CNR SEDE CENTRALE</t>
  </si>
  <si>
    <t>PAGAMENTO TURNI E RESP. CNR - SETTEMBRE 2025</t>
  </si>
  <si>
    <t>PIAZZALE ALDO MORO 7</t>
  </si>
  <si>
    <t>Pag. Fatture TIM n. 4220725800064219 e Fatt. 7x04824262</t>
  </si>
  <si>
    <t>CIG977894832D Pag. Fatture TIM n. 4220725800064219 e Fatt. 7x04824262</t>
  </si>
  <si>
    <t>Pag. Telepass+Autostrade ottobre</t>
  </si>
  <si>
    <t>Oneri RID telepass ottobre</t>
  </si>
  <si>
    <t>NAMIRIAL SPA</t>
  </si>
  <si>
    <t>CIGB7A874BD8C Pag. Fatture</t>
  </si>
  <si>
    <t>GPI S.P.A</t>
  </si>
  <si>
    <t>CIG942875351E Pag. Fatture</t>
  </si>
  <si>
    <t>VIA RAGAZZI DEL 99 N. 13</t>
  </si>
  <si>
    <t>TRENTO</t>
  </si>
  <si>
    <t>Canon Italia S.p.A.</t>
  </si>
  <si>
    <t>CIG:9421542669,94213800BB,94223999A0 Pag. Fatture</t>
  </si>
  <si>
    <t>PELLEGRINI SPA</t>
  </si>
  <si>
    <t>CIGB4BC17E5C0 Pag. Fatt. Pellegrini ORD699518X comp.settembre</t>
  </si>
  <si>
    <t>RIMBORSO MISSIONI N. 188-189-186-191-187-190-185-193-147-208-199-203-204-195-201-197-181-1</t>
  </si>
  <si>
    <t>CARTA CREDITO C/DEBITO</t>
  </si>
  <si>
    <t>spese carta credito comp.settembre</t>
  </si>
  <si>
    <t>COMPUTER CARE SRL</t>
  </si>
  <si>
    <t>CIGA0653583F4 Pagamento Fatture</t>
  </si>
  <si>
    <t>VIA PROVINCIALE LUCCHESE 141</t>
  </si>
  <si>
    <t>SESTO FIORENTINO</t>
  </si>
  <si>
    <t>CONSILIA CFO SRL</t>
  </si>
  <si>
    <t>CIGB20C8E49F2 Pagamento Fatture</t>
  </si>
  <si>
    <t>DRONEXT SRL</t>
  </si>
  <si>
    <t>CIGB72B6CF377 CUPJ43C23000560007 Pagamento Fatture</t>
  </si>
  <si>
    <t>Pagamento TurniH24 e resp. ass. CNR - Ottobre2025</t>
  </si>
  <si>
    <t>Pag. Mod. F24 su retribuzione ottobre</t>
  </si>
  <si>
    <t>Pag. Mod.F24 su retribuzione ottobre</t>
  </si>
  <si>
    <t>Pag. Mod. F24 su retribuzioni ottobre</t>
  </si>
  <si>
    <t>Pagamento missioni n. 206 e 211</t>
  </si>
  <si>
    <t>Pag. Mod. F24 IVA split ottobre scad. 16/11/2025</t>
  </si>
  <si>
    <t>Pag. Mod. F24 Liquidazione IVA III trim 2025</t>
  </si>
  <si>
    <t>Pag. Stipendi novembre e trattenute sindacali</t>
  </si>
  <si>
    <t>A2A ENERGIA SPA</t>
  </si>
  <si>
    <t>Data Pos srl con socio unico</t>
  </si>
  <si>
    <t>CIGA016D9B5DB Pag. Fatture</t>
  </si>
  <si>
    <t>INNOLABS SRL</t>
  </si>
  <si>
    <t>CIGB27D6484F4 CUPJ43C23000560007 Pag. Fatture</t>
  </si>
  <si>
    <t>Integrazione resp. pers. CNR - Ottobre 2025</t>
  </si>
  <si>
    <t>Pag. Tredicesime+trattenute sindacali</t>
  </si>
  <si>
    <t>pag. spese carta credito ottobre</t>
  </si>
  <si>
    <t>Oneri RID telepass novembre</t>
  </si>
  <si>
    <t>CIGB4BC17E5C0 Pag. Fatt. pellegrini ORD707988X COMPETENZA OTTOBRE bp305</t>
  </si>
  <si>
    <t>Pag. Telepass+Autostrade novembre</t>
  </si>
  <si>
    <t>Pag.Mod. F24 II acconto IRES+IRAP</t>
  </si>
  <si>
    <t>Pagamento turni e resp. NOV.25 Assegnati CNR</t>
  </si>
  <si>
    <t>FOL.IT</t>
  </si>
  <si>
    <t>CIGB6DE008DF9 CUPB93C23000040005 Pag. Fatt.740/25  FOL.IT</t>
  </si>
  <si>
    <t>CIG7570303BA7 Pag. Fatt.</t>
  </si>
  <si>
    <t>CIG9662358E0D Pag. Fatt.</t>
  </si>
  <si>
    <t>CIG9421885178 Pag. Fatt.</t>
  </si>
  <si>
    <t>AGENZIA FORMATIVA SOCIP SRL</t>
  </si>
  <si>
    <t>CIGB3E70F1288 Pag. Fatt.</t>
  </si>
  <si>
    <t>DATACITE</t>
  </si>
  <si>
    <t>Pag. Fatt. invoice 20252520 DAtaCite</t>
  </si>
  <si>
    <t>Rimborso missioni n. 236-215-221-225-223-212-213-220</t>
  </si>
  <si>
    <t>SIFET</t>
  </si>
  <si>
    <t>Pag. Fatt Sifet</t>
  </si>
  <si>
    <t>Pag. Stipendi dicembre e trattenute sindacali</t>
  </si>
  <si>
    <t>Pag. Mod. F24 IVA SPLIT novembre Mod. F24 scad. 16/12</t>
  </si>
  <si>
    <t>Rimborsi spesa sostenute</t>
  </si>
  <si>
    <t>CIGB4BC17E5C0 Pag. Fatt. Pellegrini novembre ORD716450X</t>
  </si>
  <si>
    <t>Pag. Mod. F24 su retribuzioni novembre</t>
  </si>
  <si>
    <t>Pag. Spese carta credito novembre</t>
  </si>
  <si>
    <t>ELDES S.L.R</t>
  </si>
  <si>
    <t>CIGB542CB2D64 CUPJ43C23000540007 Pag. Fatture</t>
  </si>
  <si>
    <t>VIA DI PORTO 2/B</t>
  </si>
  <si>
    <t>SCANDICCI</t>
  </si>
  <si>
    <t>MARINA DI SAN VINCENZO SPA</t>
  </si>
  <si>
    <t>VIA NIZZA, 11</t>
  </si>
  <si>
    <t>CIG9421450A7C Pag. Fatture</t>
  </si>
  <si>
    <t>CIGB4BC17E5C0 Pag. Fatture</t>
  </si>
  <si>
    <t>CIGB8D20D3492 Pag. Fatt. Data pos 54-55</t>
  </si>
  <si>
    <t>Rimborso missioni 226-244-243-202-224-240-237-227</t>
  </si>
  <si>
    <t>TRIMETRE</t>
  </si>
  <si>
    <t>IV</t>
  </si>
  <si>
    <t>CATEGORIA</t>
  </si>
  <si>
    <t>USCITE CORRENTI</t>
  </si>
  <si>
    <t>TIPOLOGIA</t>
  </si>
  <si>
    <t>soggetto privato</t>
  </si>
  <si>
    <t>altre spese correnti</t>
  </si>
  <si>
    <t>acquisto beni e servizi</t>
  </si>
  <si>
    <t>CONTO CAPITALE</t>
  </si>
  <si>
    <t>RIMBORSO MISSIONI NUM. 165-138-155-158-159</t>
  </si>
  <si>
    <t>RIMBORSO MISSIONI N. 156-157-160-167-168-169-172-174-176-178-179-12</t>
  </si>
  <si>
    <t>CUPJ53C24004080007 RIMBORSO MISSIONI N. 156-157-160-167-168-169-172-174-176-178-179-12</t>
  </si>
  <si>
    <t>ANTICIPO MISSIONE BURKINA FASO</t>
  </si>
  <si>
    <t>Rimborso spese sostemute per acquisto n. 60 pile alcaline per prova funzionament</t>
  </si>
  <si>
    <t xml:space="preserve">Pag. Rimborso spese </t>
  </si>
  <si>
    <t>Pag. Cessione V comp. novembre</t>
  </si>
  <si>
    <t>Pag. Rimborso spese (antenna)</t>
  </si>
  <si>
    <t>RIMBORSO MISSIONI N. 207-214-217-218-219-216-196-210-13</t>
  </si>
  <si>
    <t>Pag. rimborso spese sostenute  (ricetrasmettitore)</t>
  </si>
  <si>
    <t xml:space="preserve">Pag. Fatt. 36/25 </t>
  </si>
  <si>
    <t xml:space="preserve">Pag. Fatt 38/25 </t>
  </si>
  <si>
    <t xml:space="preserve">Pag. Fatt. 37/25 </t>
  </si>
  <si>
    <t xml:space="preserve">Pag. Fatt. 39/25 </t>
  </si>
  <si>
    <t>Saldo missione 205 - BURKINA FASO</t>
  </si>
  <si>
    <t>Pag. Cessione V  dicembre</t>
  </si>
  <si>
    <t xml:space="preserve">Pag. stipendio ottobre </t>
  </si>
  <si>
    <t>RIMBORSO SPESE MISSIONE PER 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</si>
</sst>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1081-F1D9-8343-85A0-F9040E3FA556}">
  <sheetPr filterMode="1"/>
  <dimension ref="A1:N155"/>
  <sheetViews>
    <sheetView tabSelected="1" topLeftCell="J92" workbookViewId="0">
      <selection activeCell="I128" sqref="I128"/>
    </sheetView>
  </sheetViews>
  <sheetFormatPr defaultColWidth="11" defaultRowHeight="15.75" x14ac:dyDescent="0.25"/>
  <cols>
    <col min="3" max="4" width="19.125" customWidth="1"/>
    <col min="5" max="5" width="12.5" customWidth="1"/>
    <col min="6" max="6" width="15" customWidth="1"/>
    <col min="7" max="7" width="13" customWidth="1"/>
    <col min="8" max="8" width="36.625" customWidth="1"/>
    <col min="9" max="9" width="83.625" customWidth="1"/>
    <col min="10" max="10" width="22" customWidth="1"/>
    <col min="13" max="13" width="14.625" customWidth="1"/>
    <col min="14" max="14" width="25.375" customWidth="1"/>
  </cols>
  <sheetData>
    <row r="1" spans="1:14" s="4" customFormat="1" ht="47.25" x14ac:dyDescent="0.25">
      <c r="A1" s="4" t="s">
        <v>0</v>
      </c>
      <c r="B1" s="4" t="s">
        <v>143</v>
      </c>
      <c r="C1" s="4" t="s">
        <v>145</v>
      </c>
      <c r="D1" s="4" t="s">
        <v>147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</row>
    <row r="2" spans="1:14" x14ac:dyDescent="0.25">
      <c r="A2">
        <v>2025</v>
      </c>
      <c r="B2" s="3" t="s">
        <v>144</v>
      </c>
      <c r="C2" t="s">
        <v>146</v>
      </c>
      <c r="D2" t="s">
        <v>149</v>
      </c>
      <c r="E2">
        <v>394</v>
      </c>
      <c r="F2" s="1">
        <v>44470</v>
      </c>
      <c r="G2">
        <v>240.9</v>
      </c>
      <c r="H2" t="s">
        <v>148</v>
      </c>
      <c r="I2" t="s">
        <v>152</v>
      </c>
      <c r="K2">
        <v>0</v>
      </c>
      <c r="M2" s="1">
        <v>44470</v>
      </c>
      <c r="N2" t="str">
        <f>""</f>
        <v/>
      </c>
    </row>
    <row r="3" spans="1:14" x14ac:dyDescent="0.25">
      <c r="A3">
        <v>2025</v>
      </c>
      <c r="B3" s="3" t="s">
        <v>144</v>
      </c>
      <c r="C3" t="s">
        <v>146</v>
      </c>
      <c r="D3" t="s">
        <v>150</v>
      </c>
      <c r="E3">
        <v>395</v>
      </c>
      <c r="F3" s="1">
        <v>44474</v>
      </c>
      <c r="G3">
        <v>1</v>
      </c>
      <c r="H3" t="s">
        <v>11</v>
      </c>
      <c r="I3" t="s">
        <v>12</v>
      </c>
      <c r="J3" t="s">
        <v>13</v>
      </c>
      <c r="K3">
        <v>20100</v>
      </c>
      <c r="L3" t="s">
        <v>14</v>
      </c>
      <c r="M3" s="1">
        <v>44474</v>
      </c>
      <c r="N3" t="str">
        <f>"10537050964"</f>
        <v>10537050964</v>
      </c>
    </row>
    <row r="4" spans="1:14" x14ac:dyDescent="0.25">
      <c r="A4">
        <v>2025</v>
      </c>
      <c r="B4" s="3" t="s">
        <v>144</v>
      </c>
      <c r="C4" t="s">
        <v>146</v>
      </c>
      <c r="D4" t="s">
        <v>150</v>
      </c>
      <c r="E4">
        <v>396</v>
      </c>
      <c r="F4" s="1">
        <v>44474</v>
      </c>
      <c r="G4">
        <v>53.28</v>
      </c>
      <c r="H4" t="s">
        <v>15</v>
      </c>
      <c r="I4" t="s">
        <v>16</v>
      </c>
      <c r="J4" t="s">
        <v>17</v>
      </c>
      <c r="K4">
        <v>159</v>
      </c>
      <c r="L4" t="s">
        <v>18</v>
      </c>
      <c r="M4" s="1">
        <v>44474</v>
      </c>
      <c r="N4" t="str">
        <f>"07516911000"</f>
        <v>07516911000</v>
      </c>
    </row>
    <row r="5" spans="1:14" x14ac:dyDescent="0.25">
      <c r="A5">
        <v>2025</v>
      </c>
      <c r="B5" s="3" t="s">
        <v>144</v>
      </c>
      <c r="C5" t="s">
        <v>146</v>
      </c>
      <c r="D5" t="s">
        <v>150</v>
      </c>
      <c r="E5">
        <v>397</v>
      </c>
      <c r="F5" s="1">
        <v>44474</v>
      </c>
      <c r="G5">
        <v>7.8</v>
      </c>
      <c r="H5" t="s">
        <v>19</v>
      </c>
      <c r="I5" t="s">
        <v>20</v>
      </c>
      <c r="J5" t="s">
        <v>21</v>
      </c>
      <c r="K5">
        <v>0</v>
      </c>
      <c r="M5" s="1">
        <v>44474</v>
      </c>
      <c r="N5" t="str">
        <f>"09771701001"</f>
        <v>09771701001</v>
      </c>
    </row>
    <row r="6" spans="1:14" x14ac:dyDescent="0.25">
      <c r="A6">
        <v>2025</v>
      </c>
      <c r="B6" s="3" t="s">
        <v>144</v>
      </c>
      <c r="C6" t="s">
        <v>146</v>
      </c>
      <c r="D6" t="s">
        <v>149</v>
      </c>
      <c r="E6">
        <v>398</v>
      </c>
      <c r="F6" s="1">
        <v>44476</v>
      </c>
      <c r="G6">
        <v>43.66</v>
      </c>
      <c r="H6" t="s">
        <v>148</v>
      </c>
      <c r="I6" t="s">
        <v>22</v>
      </c>
      <c r="K6">
        <v>0</v>
      </c>
      <c r="M6" s="1">
        <v>44476</v>
      </c>
      <c r="N6" t="str">
        <f>""</f>
        <v/>
      </c>
    </row>
    <row r="7" spans="1:14" x14ac:dyDescent="0.25">
      <c r="A7">
        <v>2025</v>
      </c>
      <c r="B7" s="3" t="s">
        <v>144</v>
      </c>
      <c r="C7" t="s">
        <v>146</v>
      </c>
      <c r="D7" t="s">
        <v>149</v>
      </c>
      <c r="E7">
        <v>399</v>
      </c>
      <c r="F7" s="1">
        <v>44476</v>
      </c>
      <c r="G7">
        <v>105</v>
      </c>
      <c r="H7" t="s">
        <v>23</v>
      </c>
      <c r="I7" t="s">
        <v>24</v>
      </c>
      <c r="K7">
        <v>0</v>
      </c>
      <c r="M7" s="1">
        <v>44476</v>
      </c>
      <c r="N7" t="str">
        <f>"97584460584"</f>
        <v>97584460584</v>
      </c>
    </row>
    <row r="8" spans="1:14" x14ac:dyDescent="0.25">
      <c r="A8">
        <v>2025</v>
      </c>
      <c r="B8" s="3" t="s">
        <v>144</v>
      </c>
      <c r="C8" t="s">
        <v>146</v>
      </c>
      <c r="D8" t="s">
        <v>150</v>
      </c>
      <c r="E8">
        <v>400</v>
      </c>
      <c r="F8" s="1">
        <v>44478</v>
      </c>
      <c r="G8">
        <v>999.64</v>
      </c>
      <c r="H8" t="s">
        <v>25</v>
      </c>
      <c r="I8" t="s">
        <v>26</v>
      </c>
      <c r="J8" t="s">
        <v>27</v>
      </c>
      <c r="K8">
        <v>20158</v>
      </c>
      <c r="L8" t="s">
        <v>14</v>
      </c>
      <c r="M8" s="1">
        <v>44478</v>
      </c>
      <c r="N8" t="str">
        <f>"01699520159"</f>
        <v>01699520159</v>
      </c>
    </row>
    <row r="9" spans="1:14" x14ac:dyDescent="0.25">
      <c r="A9">
        <v>2025</v>
      </c>
      <c r="B9" s="3" t="s">
        <v>144</v>
      </c>
      <c r="C9" t="s">
        <v>146</v>
      </c>
      <c r="D9" t="s">
        <v>150</v>
      </c>
      <c r="E9">
        <v>401</v>
      </c>
      <c r="F9" s="1">
        <v>44478</v>
      </c>
      <c r="G9">
        <v>53.13</v>
      </c>
      <c r="H9" t="s">
        <v>25</v>
      </c>
      <c r="I9" t="s">
        <v>28</v>
      </c>
      <c r="J9" t="s">
        <v>27</v>
      </c>
      <c r="K9">
        <v>20158</v>
      </c>
      <c r="L9" t="s">
        <v>14</v>
      </c>
      <c r="M9" s="1">
        <v>44478</v>
      </c>
      <c r="N9" t="str">
        <f>"01699520159"</f>
        <v>01699520159</v>
      </c>
    </row>
    <row r="10" spans="1:14" x14ac:dyDescent="0.25">
      <c r="A10">
        <v>2025</v>
      </c>
      <c r="B10" s="3" t="s">
        <v>144</v>
      </c>
      <c r="C10" t="s">
        <v>146</v>
      </c>
      <c r="D10" t="s">
        <v>150</v>
      </c>
      <c r="E10">
        <v>402</v>
      </c>
      <c r="F10" s="1">
        <v>44478</v>
      </c>
      <c r="G10">
        <v>742.55</v>
      </c>
      <c r="H10" t="s">
        <v>25</v>
      </c>
      <c r="I10" t="s">
        <v>29</v>
      </c>
      <c r="J10" t="s">
        <v>27</v>
      </c>
      <c r="K10">
        <v>20158</v>
      </c>
      <c r="L10" t="s">
        <v>14</v>
      </c>
      <c r="M10" s="1">
        <v>44478</v>
      </c>
      <c r="N10" t="str">
        <f>"01699520159"</f>
        <v>01699520159</v>
      </c>
    </row>
    <row r="11" spans="1:14" x14ac:dyDescent="0.25">
      <c r="A11">
        <v>2025</v>
      </c>
      <c r="B11" s="3" t="s">
        <v>144</v>
      </c>
      <c r="C11" t="s">
        <v>146</v>
      </c>
      <c r="D11" t="s">
        <v>150</v>
      </c>
      <c r="E11">
        <v>403</v>
      </c>
      <c r="F11" s="1">
        <v>44478</v>
      </c>
      <c r="G11" s="2">
        <v>1593.75</v>
      </c>
      <c r="H11" t="s">
        <v>25</v>
      </c>
      <c r="I11" t="s">
        <v>30</v>
      </c>
      <c r="J11" t="s">
        <v>27</v>
      </c>
      <c r="K11">
        <v>20158</v>
      </c>
      <c r="L11" t="s">
        <v>14</v>
      </c>
      <c r="M11" s="1">
        <v>44478</v>
      </c>
      <c r="N11" t="str">
        <f>"01699520159"</f>
        <v>01699520159</v>
      </c>
    </row>
    <row r="12" spans="1:14" x14ac:dyDescent="0.25">
      <c r="A12">
        <v>2025</v>
      </c>
      <c r="B12" s="3" t="s">
        <v>144</v>
      </c>
      <c r="C12" t="s">
        <v>146</v>
      </c>
      <c r="D12" t="s">
        <v>150</v>
      </c>
      <c r="E12">
        <v>404</v>
      </c>
      <c r="F12" s="1">
        <v>44478</v>
      </c>
      <c r="G12" s="2">
        <v>51960</v>
      </c>
      <c r="H12" t="s">
        <v>31</v>
      </c>
      <c r="I12" t="s">
        <v>32</v>
      </c>
      <c r="J12" t="s">
        <v>33</v>
      </c>
      <c r="K12">
        <v>50144</v>
      </c>
      <c r="L12" t="s">
        <v>34</v>
      </c>
      <c r="M12" s="1">
        <v>44478</v>
      </c>
      <c r="N12" t="str">
        <f>"05132770487"</f>
        <v>05132770487</v>
      </c>
    </row>
    <row r="13" spans="1:14" x14ac:dyDescent="0.25">
      <c r="A13">
        <v>2025</v>
      </c>
      <c r="B13" s="3" t="s">
        <v>144</v>
      </c>
      <c r="C13" t="s">
        <v>146</v>
      </c>
      <c r="D13" t="s">
        <v>150</v>
      </c>
      <c r="E13">
        <v>405</v>
      </c>
      <c r="F13" s="1">
        <v>44478</v>
      </c>
      <c r="G13">
        <v>416</v>
      </c>
      <c r="H13" t="s">
        <v>35</v>
      </c>
      <c r="I13" t="s">
        <v>36</v>
      </c>
      <c r="J13" t="s">
        <v>37</v>
      </c>
      <c r="K13">
        <v>10135</v>
      </c>
      <c r="L13" t="s">
        <v>38</v>
      </c>
      <c r="M13" s="1">
        <v>44478</v>
      </c>
      <c r="N13" t="str">
        <f>"06714021000"</f>
        <v>06714021000</v>
      </c>
    </row>
    <row r="14" spans="1:14" x14ac:dyDescent="0.25">
      <c r="A14">
        <v>2025</v>
      </c>
      <c r="B14" s="3" t="s">
        <v>144</v>
      </c>
      <c r="C14" t="s">
        <v>151</v>
      </c>
      <c r="D14" t="s">
        <v>150</v>
      </c>
      <c r="E14">
        <v>406</v>
      </c>
      <c r="F14" s="1">
        <v>44478</v>
      </c>
      <c r="G14" s="2">
        <v>3035</v>
      </c>
      <c r="H14" t="s">
        <v>39</v>
      </c>
      <c r="I14" t="s">
        <v>40</v>
      </c>
      <c r="K14">
        <v>0</v>
      </c>
      <c r="M14" s="1">
        <v>44478</v>
      </c>
      <c r="N14" t="str">
        <f>"04029350164"</f>
        <v>04029350164</v>
      </c>
    </row>
    <row r="15" spans="1:14" x14ac:dyDescent="0.25">
      <c r="A15">
        <v>2025</v>
      </c>
      <c r="B15" s="3" t="s">
        <v>144</v>
      </c>
      <c r="C15" t="s">
        <v>146</v>
      </c>
      <c r="D15" t="s">
        <v>149</v>
      </c>
      <c r="E15">
        <v>407</v>
      </c>
      <c r="F15" s="1">
        <v>44488</v>
      </c>
      <c r="G15">
        <v>15.51</v>
      </c>
      <c r="H15" t="s">
        <v>148</v>
      </c>
      <c r="I15" t="s">
        <v>153</v>
      </c>
      <c r="K15">
        <v>0</v>
      </c>
      <c r="M15" s="1">
        <v>44488</v>
      </c>
      <c r="N15" t="str">
        <f>""</f>
        <v/>
      </c>
    </row>
    <row r="16" spans="1:14" x14ac:dyDescent="0.25">
      <c r="A16">
        <v>2025</v>
      </c>
      <c r="B16" s="3" t="s">
        <v>144</v>
      </c>
      <c r="C16" t="s">
        <v>146</v>
      </c>
      <c r="D16" t="s">
        <v>149</v>
      </c>
      <c r="E16">
        <v>408</v>
      </c>
      <c r="F16" s="1">
        <v>44488</v>
      </c>
      <c r="G16">
        <v>578.5</v>
      </c>
      <c r="H16" t="s">
        <v>148</v>
      </c>
      <c r="I16" t="s">
        <v>153</v>
      </c>
      <c r="K16">
        <v>0</v>
      </c>
      <c r="M16" s="1">
        <v>44488</v>
      </c>
      <c r="N16" t="str">
        <f>""</f>
        <v/>
      </c>
    </row>
    <row r="17" spans="1:14" x14ac:dyDescent="0.25">
      <c r="A17">
        <v>2025</v>
      </c>
      <c r="B17" s="3" t="s">
        <v>144</v>
      </c>
      <c r="C17" t="s">
        <v>146</v>
      </c>
      <c r="D17" t="s">
        <v>149</v>
      </c>
      <c r="E17">
        <v>409</v>
      </c>
      <c r="F17" s="1">
        <v>44488</v>
      </c>
      <c r="G17">
        <v>18.600000000000001</v>
      </c>
      <c r="H17" t="s">
        <v>148</v>
      </c>
      <c r="I17" t="s">
        <v>153</v>
      </c>
      <c r="K17">
        <v>0</v>
      </c>
      <c r="M17" s="1">
        <v>44488</v>
      </c>
      <c r="N17" t="str">
        <f>""</f>
        <v/>
      </c>
    </row>
    <row r="18" spans="1:14" x14ac:dyDescent="0.25">
      <c r="A18">
        <v>2025</v>
      </c>
      <c r="B18" s="3" t="s">
        <v>144</v>
      </c>
      <c r="C18" t="s">
        <v>146</v>
      </c>
      <c r="D18" t="s">
        <v>149</v>
      </c>
      <c r="E18">
        <v>410</v>
      </c>
      <c r="F18" s="1">
        <v>44488</v>
      </c>
      <c r="G18">
        <v>740.17</v>
      </c>
      <c r="H18" t="s">
        <v>148</v>
      </c>
      <c r="I18" t="s">
        <v>154</v>
      </c>
      <c r="K18">
        <v>0</v>
      </c>
      <c r="M18" s="1">
        <v>44488</v>
      </c>
      <c r="N18" t="str">
        <f>""</f>
        <v/>
      </c>
    </row>
    <row r="19" spans="1:14" x14ac:dyDescent="0.25">
      <c r="A19">
        <v>2025</v>
      </c>
      <c r="B19" s="3" t="s">
        <v>144</v>
      </c>
      <c r="C19" t="s">
        <v>146</v>
      </c>
      <c r="D19" t="s">
        <v>149</v>
      </c>
      <c r="E19">
        <v>411</v>
      </c>
      <c r="F19" s="1">
        <v>44488</v>
      </c>
      <c r="G19">
        <v>105.8</v>
      </c>
      <c r="H19" t="s">
        <v>148</v>
      </c>
      <c r="I19" t="s">
        <v>153</v>
      </c>
      <c r="K19">
        <v>0</v>
      </c>
      <c r="M19" s="1">
        <v>44488</v>
      </c>
      <c r="N19" t="str">
        <f>""</f>
        <v/>
      </c>
    </row>
    <row r="20" spans="1:14" x14ac:dyDescent="0.25">
      <c r="A20">
        <v>2025</v>
      </c>
      <c r="B20" s="3" t="s">
        <v>144</v>
      </c>
      <c r="C20" t="s">
        <v>146</v>
      </c>
      <c r="D20" t="s">
        <v>149</v>
      </c>
      <c r="E20">
        <v>412</v>
      </c>
      <c r="F20" s="1">
        <v>44488</v>
      </c>
      <c r="G20">
        <v>58.46</v>
      </c>
      <c r="H20" t="s">
        <v>148</v>
      </c>
      <c r="I20" t="s">
        <v>153</v>
      </c>
      <c r="K20">
        <v>0</v>
      </c>
      <c r="M20" s="1">
        <v>44488</v>
      </c>
      <c r="N20" t="str">
        <f>""</f>
        <v/>
      </c>
    </row>
    <row r="21" spans="1:14" x14ac:dyDescent="0.25">
      <c r="A21">
        <v>2025</v>
      </c>
      <c r="B21" s="3" t="s">
        <v>144</v>
      </c>
      <c r="C21" t="s">
        <v>146</v>
      </c>
      <c r="D21" t="s">
        <v>149</v>
      </c>
      <c r="E21">
        <v>413</v>
      </c>
      <c r="F21" s="1">
        <v>44488</v>
      </c>
      <c r="G21">
        <v>198.85</v>
      </c>
      <c r="H21" t="s">
        <v>148</v>
      </c>
      <c r="I21" t="s">
        <v>154</v>
      </c>
      <c r="K21">
        <v>0</v>
      </c>
      <c r="M21" s="1">
        <v>44488</v>
      </c>
      <c r="N21" t="str">
        <f>""</f>
        <v/>
      </c>
    </row>
    <row r="22" spans="1:14" x14ac:dyDescent="0.25">
      <c r="A22">
        <v>2025</v>
      </c>
      <c r="B22" s="3" t="s">
        <v>144</v>
      </c>
      <c r="C22" t="s">
        <v>146</v>
      </c>
      <c r="D22" t="s">
        <v>149</v>
      </c>
      <c r="E22">
        <v>414</v>
      </c>
      <c r="F22" s="1">
        <v>44488</v>
      </c>
      <c r="G22">
        <v>137.30000000000001</v>
      </c>
      <c r="H22" t="s">
        <v>148</v>
      </c>
      <c r="I22" t="s">
        <v>153</v>
      </c>
      <c r="K22">
        <v>0</v>
      </c>
      <c r="M22" s="1">
        <v>44488</v>
      </c>
      <c r="N22" t="str">
        <f>""</f>
        <v/>
      </c>
    </row>
    <row r="23" spans="1:14" x14ac:dyDescent="0.25">
      <c r="A23">
        <v>2025</v>
      </c>
      <c r="B23" s="3" t="s">
        <v>144</v>
      </c>
      <c r="C23" t="s">
        <v>146</v>
      </c>
      <c r="D23" t="s">
        <v>149</v>
      </c>
      <c r="E23">
        <v>415</v>
      </c>
      <c r="F23" s="1">
        <v>44488</v>
      </c>
      <c r="G23">
        <v>65.599999999999994</v>
      </c>
      <c r="H23" t="s">
        <v>148</v>
      </c>
      <c r="I23" t="s">
        <v>153</v>
      </c>
      <c r="K23">
        <v>0</v>
      </c>
      <c r="M23" s="1">
        <v>44488</v>
      </c>
    </row>
    <row r="24" spans="1:14" x14ac:dyDescent="0.25">
      <c r="A24">
        <v>2025</v>
      </c>
      <c r="B24" s="3" t="s">
        <v>144</v>
      </c>
      <c r="C24" t="s">
        <v>146</v>
      </c>
      <c r="D24" t="s">
        <v>149</v>
      </c>
      <c r="E24">
        <v>416</v>
      </c>
      <c r="F24" s="1">
        <v>44489</v>
      </c>
      <c r="G24">
        <v>103.94</v>
      </c>
      <c r="H24" t="s">
        <v>41</v>
      </c>
      <c r="I24" t="s">
        <v>42</v>
      </c>
      <c r="K24">
        <v>0</v>
      </c>
      <c r="M24" s="1">
        <v>44489</v>
      </c>
      <c r="N24" t="str">
        <f>"94119000480"</f>
        <v>94119000480</v>
      </c>
    </row>
    <row r="25" spans="1:14" x14ac:dyDescent="0.25">
      <c r="A25">
        <v>2025</v>
      </c>
      <c r="B25" s="3" t="s">
        <v>144</v>
      </c>
      <c r="C25" t="s">
        <v>146</v>
      </c>
      <c r="D25" t="s">
        <v>149</v>
      </c>
      <c r="E25">
        <v>417</v>
      </c>
      <c r="F25" s="1">
        <v>44489</v>
      </c>
      <c r="G25">
        <v>16.809999999999999</v>
      </c>
      <c r="H25" t="s">
        <v>43</v>
      </c>
      <c r="I25" t="s">
        <v>42</v>
      </c>
      <c r="K25">
        <v>0</v>
      </c>
      <c r="M25" s="1">
        <v>44489</v>
      </c>
      <c r="N25" t="str">
        <f>""</f>
        <v/>
      </c>
    </row>
    <row r="26" spans="1:14" x14ac:dyDescent="0.25">
      <c r="A26">
        <v>2025</v>
      </c>
      <c r="B26" s="3" t="s">
        <v>144</v>
      </c>
      <c r="C26" t="s">
        <v>146</v>
      </c>
      <c r="D26" t="s">
        <v>149</v>
      </c>
      <c r="E26">
        <v>418</v>
      </c>
      <c r="F26" s="1">
        <v>44495</v>
      </c>
      <c r="G26" s="2">
        <v>70672</v>
      </c>
      <c r="H26" t="s">
        <v>44</v>
      </c>
      <c r="I26" t="s">
        <v>42</v>
      </c>
      <c r="K26">
        <v>0</v>
      </c>
      <c r="M26" s="1">
        <v>44495</v>
      </c>
      <c r="N26" t="str">
        <f>""</f>
        <v/>
      </c>
    </row>
    <row r="27" spans="1:14" x14ac:dyDescent="0.25">
      <c r="A27">
        <v>2025</v>
      </c>
      <c r="B27" s="3" t="s">
        <v>144</v>
      </c>
      <c r="C27" t="s">
        <v>146</v>
      </c>
      <c r="D27" t="s">
        <v>149</v>
      </c>
      <c r="E27">
        <v>419</v>
      </c>
      <c r="F27" s="1">
        <v>44495</v>
      </c>
      <c r="G27" s="2">
        <v>5190</v>
      </c>
      <c r="H27" t="s">
        <v>45</v>
      </c>
      <c r="I27" t="s">
        <v>42</v>
      </c>
      <c r="K27">
        <v>0</v>
      </c>
      <c r="M27" s="1">
        <v>44495</v>
      </c>
      <c r="N27" t="str">
        <f>""</f>
        <v/>
      </c>
    </row>
    <row r="28" spans="1:14" x14ac:dyDescent="0.25">
      <c r="A28">
        <v>2025</v>
      </c>
      <c r="B28" s="3" t="s">
        <v>144</v>
      </c>
      <c r="C28" t="s">
        <v>146</v>
      </c>
      <c r="D28" t="s">
        <v>149</v>
      </c>
      <c r="E28">
        <v>420</v>
      </c>
      <c r="F28" s="1">
        <v>44492</v>
      </c>
      <c r="G28" s="2">
        <v>19280.64</v>
      </c>
      <c r="H28" t="s">
        <v>46</v>
      </c>
      <c r="I28" t="s">
        <v>47</v>
      </c>
      <c r="K28">
        <v>0</v>
      </c>
      <c r="M28" s="1">
        <v>44492</v>
      </c>
      <c r="N28" t="str">
        <f>""</f>
        <v/>
      </c>
    </row>
    <row r="29" spans="1:14" x14ac:dyDescent="0.25">
      <c r="A29">
        <v>2025</v>
      </c>
      <c r="B29" s="3" t="s">
        <v>144</v>
      </c>
      <c r="C29" t="s">
        <v>146</v>
      </c>
      <c r="D29" t="s">
        <v>149</v>
      </c>
      <c r="E29">
        <v>421</v>
      </c>
      <c r="F29" s="1">
        <v>44492</v>
      </c>
      <c r="G29" s="2">
        <v>34406.410000000003</v>
      </c>
      <c r="H29" t="s">
        <v>48</v>
      </c>
      <c r="I29" t="s">
        <v>49</v>
      </c>
      <c r="K29">
        <v>0</v>
      </c>
      <c r="M29" s="1">
        <v>44492</v>
      </c>
      <c r="N29" t="str">
        <f>""</f>
        <v/>
      </c>
    </row>
    <row r="30" spans="1:14" x14ac:dyDescent="0.25">
      <c r="A30">
        <v>2025</v>
      </c>
      <c r="B30" s="3" t="s">
        <v>144</v>
      </c>
      <c r="C30" t="s">
        <v>146</v>
      </c>
      <c r="D30" t="s">
        <v>149</v>
      </c>
      <c r="E30">
        <v>422</v>
      </c>
      <c r="F30" s="1">
        <v>44492</v>
      </c>
      <c r="G30">
        <v>304.38</v>
      </c>
      <c r="H30" t="s">
        <v>48</v>
      </c>
      <c r="I30" t="s">
        <v>49</v>
      </c>
      <c r="K30">
        <v>0</v>
      </c>
      <c r="M30" s="1">
        <v>44492</v>
      </c>
      <c r="N30" t="str">
        <f>""</f>
        <v/>
      </c>
    </row>
    <row r="31" spans="1:14" x14ac:dyDescent="0.25">
      <c r="A31">
        <v>2025</v>
      </c>
      <c r="B31" s="3" t="s">
        <v>144</v>
      </c>
      <c r="C31" t="s">
        <v>146</v>
      </c>
      <c r="D31" t="s">
        <v>149</v>
      </c>
      <c r="E31">
        <v>423</v>
      </c>
      <c r="F31" s="1">
        <v>44492</v>
      </c>
      <c r="G31" s="2">
        <v>8244.6299999999992</v>
      </c>
      <c r="H31" t="s">
        <v>48</v>
      </c>
      <c r="I31" t="s">
        <v>49</v>
      </c>
      <c r="K31">
        <v>0</v>
      </c>
      <c r="M31" s="1">
        <v>44492</v>
      </c>
      <c r="N31" t="str">
        <f>""</f>
        <v/>
      </c>
    </row>
    <row r="32" spans="1:14" x14ac:dyDescent="0.25">
      <c r="A32">
        <v>2025</v>
      </c>
      <c r="B32" s="3" t="s">
        <v>144</v>
      </c>
      <c r="C32" t="s">
        <v>146</v>
      </c>
      <c r="D32" t="s">
        <v>149</v>
      </c>
      <c r="E32">
        <v>424</v>
      </c>
      <c r="F32" s="1">
        <v>44492</v>
      </c>
      <c r="G32">
        <v>33</v>
      </c>
      <c r="H32" t="s">
        <v>48</v>
      </c>
      <c r="I32" t="s">
        <v>49</v>
      </c>
      <c r="K32">
        <v>0</v>
      </c>
      <c r="M32" s="1">
        <v>44492</v>
      </c>
      <c r="N32" t="str">
        <f>""</f>
        <v/>
      </c>
    </row>
    <row r="33" spans="1:14" x14ac:dyDescent="0.25">
      <c r="A33">
        <v>2025</v>
      </c>
      <c r="B33" s="3" t="s">
        <v>144</v>
      </c>
      <c r="C33" t="s">
        <v>146</v>
      </c>
      <c r="D33" t="s">
        <v>150</v>
      </c>
      <c r="E33">
        <v>425</v>
      </c>
      <c r="F33" s="1">
        <v>44492</v>
      </c>
      <c r="G33" s="2">
        <v>4435.17</v>
      </c>
      <c r="H33" t="s">
        <v>50</v>
      </c>
      <c r="I33" t="s">
        <v>51</v>
      </c>
      <c r="J33" t="s">
        <v>52</v>
      </c>
      <c r="K33">
        <v>20123</v>
      </c>
      <c r="L33" t="s">
        <v>14</v>
      </c>
      <c r="M33" s="1">
        <v>44492</v>
      </c>
      <c r="N33" t="str">
        <f>"00488410010"</f>
        <v>00488410010</v>
      </c>
    </row>
    <row r="34" spans="1:14" x14ac:dyDescent="0.25">
      <c r="A34">
        <v>2025</v>
      </c>
      <c r="B34" s="3" t="s">
        <v>144</v>
      </c>
      <c r="C34" t="s">
        <v>146</v>
      </c>
      <c r="D34" t="s">
        <v>150</v>
      </c>
      <c r="E34">
        <v>426</v>
      </c>
      <c r="F34" s="1">
        <v>44492</v>
      </c>
      <c r="G34">
        <v>34</v>
      </c>
      <c r="H34" t="s">
        <v>53</v>
      </c>
      <c r="I34" t="s">
        <v>54</v>
      </c>
      <c r="J34" t="s">
        <v>55</v>
      </c>
      <c r="K34">
        <v>143</v>
      </c>
      <c r="L34" t="s">
        <v>18</v>
      </c>
      <c r="M34" s="1">
        <v>44492</v>
      </c>
      <c r="N34" t="str">
        <f>"10191231009"</f>
        <v>10191231009</v>
      </c>
    </row>
    <row r="35" spans="1:14" x14ac:dyDescent="0.25">
      <c r="A35">
        <v>2025</v>
      </c>
      <c r="B35" s="3" t="s">
        <v>144</v>
      </c>
      <c r="C35" t="s">
        <v>146</v>
      </c>
      <c r="D35" t="s">
        <v>150</v>
      </c>
      <c r="E35">
        <v>427</v>
      </c>
      <c r="F35" s="1">
        <v>44492</v>
      </c>
      <c r="G35">
        <v>32.4</v>
      </c>
      <c r="H35" t="s">
        <v>56</v>
      </c>
      <c r="I35" t="s">
        <v>57</v>
      </c>
      <c r="J35" t="s">
        <v>58</v>
      </c>
      <c r="K35">
        <v>50100</v>
      </c>
      <c r="L35" t="s">
        <v>34</v>
      </c>
      <c r="M35" s="1">
        <v>44492</v>
      </c>
      <c r="N35" t="str">
        <f>"05811120483"</f>
        <v>05811120483</v>
      </c>
    </row>
    <row r="36" spans="1:14" x14ac:dyDescent="0.25">
      <c r="A36">
        <v>2025</v>
      </c>
      <c r="B36" s="3" t="s">
        <v>144</v>
      </c>
      <c r="C36" t="s">
        <v>146</v>
      </c>
      <c r="D36" t="s">
        <v>150</v>
      </c>
      <c r="E36">
        <v>428</v>
      </c>
      <c r="F36" s="1">
        <v>44492</v>
      </c>
      <c r="G36">
        <v>336</v>
      </c>
      <c r="H36" t="s">
        <v>59</v>
      </c>
      <c r="I36" t="s">
        <v>60</v>
      </c>
      <c r="J36" t="s">
        <v>61</v>
      </c>
      <c r="K36">
        <v>154</v>
      </c>
      <c r="L36" t="s">
        <v>18</v>
      </c>
      <c r="M36" s="1">
        <v>44492</v>
      </c>
      <c r="N36" t="str">
        <f>""</f>
        <v/>
      </c>
    </row>
    <row r="37" spans="1:14" x14ac:dyDescent="0.25">
      <c r="A37">
        <v>2025</v>
      </c>
      <c r="B37" s="3" t="s">
        <v>144</v>
      </c>
      <c r="C37" t="s">
        <v>146</v>
      </c>
      <c r="D37" t="s">
        <v>149</v>
      </c>
      <c r="E37">
        <v>429</v>
      </c>
      <c r="F37" s="1">
        <v>44496</v>
      </c>
      <c r="G37">
        <v>34.090000000000003</v>
      </c>
      <c r="H37" t="s">
        <v>148</v>
      </c>
      <c r="I37" t="s">
        <v>62</v>
      </c>
      <c r="K37">
        <v>0</v>
      </c>
      <c r="M37" s="1">
        <v>44496</v>
      </c>
      <c r="N37" t="str">
        <f>""</f>
        <v/>
      </c>
    </row>
    <row r="38" spans="1:14" x14ac:dyDescent="0.25">
      <c r="A38">
        <v>2025</v>
      </c>
      <c r="B38" s="3" t="s">
        <v>144</v>
      </c>
      <c r="C38" t="s">
        <v>146</v>
      </c>
      <c r="D38" t="s">
        <v>149</v>
      </c>
      <c r="E38">
        <v>430</v>
      </c>
      <c r="F38" s="1">
        <v>44496</v>
      </c>
      <c r="G38">
        <v>85.94</v>
      </c>
      <c r="H38" t="s">
        <v>148</v>
      </c>
      <c r="I38" t="s">
        <v>63</v>
      </c>
      <c r="K38">
        <v>0</v>
      </c>
      <c r="M38" s="1">
        <v>44496</v>
      </c>
      <c r="N38" t="str">
        <f>""</f>
        <v/>
      </c>
    </row>
    <row r="39" spans="1:14" x14ac:dyDescent="0.25">
      <c r="A39">
        <v>2025</v>
      </c>
      <c r="B39" s="3" t="s">
        <v>144</v>
      </c>
      <c r="C39" t="s">
        <v>146</v>
      </c>
      <c r="D39" t="s">
        <v>149</v>
      </c>
      <c r="E39">
        <v>431</v>
      </c>
      <c r="F39" s="1">
        <v>44497</v>
      </c>
      <c r="G39" s="2">
        <v>1855</v>
      </c>
      <c r="H39" t="s">
        <v>148</v>
      </c>
      <c r="I39" t="s">
        <v>168</v>
      </c>
      <c r="K39">
        <v>0</v>
      </c>
      <c r="M39" s="1">
        <v>44497</v>
      </c>
      <c r="N39" t="str">
        <f>""</f>
        <v/>
      </c>
    </row>
    <row r="40" spans="1:14" x14ac:dyDescent="0.25">
      <c r="A40">
        <v>2025</v>
      </c>
      <c r="B40" s="3" t="s">
        <v>144</v>
      </c>
      <c r="C40" t="s">
        <v>146</v>
      </c>
      <c r="D40" t="s">
        <v>149</v>
      </c>
      <c r="E40">
        <v>432</v>
      </c>
      <c r="F40" s="1">
        <v>44498</v>
      </c>
      <c r="G40" s="2">
        <v>1375.38</v>
      </c>
      <c r="H40" t="s">
        <v>148</v>
      </c>
      <c r="I40" t="s">
        <v>155</v>
      </c>
      <c r="K40">
        <v>0</v>
      </c>
      <c r="M40" s="1">
        <v>44498</v>
      </c>
      <c r="N40" t="str">
        <f>""</f>
        <v/>
      </c>
    </row>
    <row r="41" spans="1:14" x14ac:dyDescent="0.25">
      <c r="A41">
        <v>2025</v>
      </c>
      <c r="B41" s="3" t="s">
        <v>144</v>
      </c>
      <c r="C41" t="s">
        <v>146</v>
      </c>
      <c r="D41" t="s">
        <v>149</v>
      </c>
      <c r="E41">
        <v>433</v>
      </c>
      <c r="F41" s="1">
        <v>44498</v>
      </c>
      <c r="G41" s="2">
        <v>2145.64</v>
      </c>
      <c r="H41" t="s">
        <v>148</v>
      </c>
      <c r="I41" t="s">
        <v>64</v>
      </c>
      <c r="K41">
        <v>0</v>
      </c>
      <c r="M41" s="1">
        <v>44498</v>
      </c>
      <c r="N41" t="str">
        <f>""</f>
        <v/>
      </c>
    </row>
    <row r="42" spans="1:14" x14ac:dyDescent="0.25">
      <c r="A42">
        <v>2025</v>
      </c>
      <c r="B42" s="3" t="s">
        <v>144</v>
      </c>
      <c r="C42" t="s">
        <v>146</v>
      </c>
      <c r="D42" t="s">
        <v>149</v>
      </c>
      <c r="E42">
        <v>434</v>
      </c>
      <c r="F42" s="1">
        <v>44498</v>
      </c>
      <c r="G42">
        <v>493.46</v>
      </c>
      <c r="H42" t="s">
        <v>148</v>
      </c>
      <c r="I42" t="s">
        <v>65</v>
      </c>
      <c r="K42">
        <v>0</v>
      </c>
      <c r="M42" s="1">
        <v>44498</v>
      </c>
      <c r="N42" t="str">
        <f>""</f>
        <v/>
      </c>
    </row>
    <row r="43" spans="1:14" x14ac:dyDescent="0.25">
      <c r="A43">
        <v>2025</v>
      </c>
      <c r="B43" s="3" t="s">
        <v>144</v>
      </c>
      <c r="C43" t="s">
        <v>146</v>
      </c>
      <c r="D43" t="s">
        <v>149</v>
      </c>
      <c r="E43">
        <v>435</v>
      </c>
      <c r="F43" s="1">
        <v>44497</v>
      </c>
      <c r="G43" s="2">
        <v>18700.490000000002</v>
      </c>
      <c r="H43" t="s">
        <v>66</v>
      </c>
      <c r="I43" t="s">
        <v>67</v>
      </c>
      <c r="J43" t="s">
        <v>68</v>
      </c>
      <c r="K43">
        <v>185</v>
      </c>
      <c r="L43" t="s">
        <v>18</v>
      </c>
      <c r="M43" s="1">
        <v>44497</v>
      </c>
      <c r="N43" t="str">
        <f>"02118311006"</f>
        <v>02118311006</v>
      </c>
    </row>
    <row r="44" spans="1:14" x14ac:dyDescent="0.25">
      <c r="A44">
        <v>2025</v>
      </c>
      <c r="B44" s="3" t="s">
        <v>144</v>
      </c>
      <c r="C44" t="s">
        <v>146</v>
      </c>
      <c r="D44" t="s">
        <v>150</v>
      </c>
      <c r="E44">
        <v>436</v>
      </c>
      <c r="F44" s="1">
        <v>44502</v>
      </c>
      <c r="G44">
        <v>50</v>
      </c>
      <c r="H44" t="s">
        <v>50</v>
      </c>
      <c r="I44" t="s">
        <v>69</v>
      </c>
      <c r="J44" t="s">
        <v>52</v>
      </c>
      <c r="K44">
        <v>20123</v>
      </c>
      <c r="L44" t="s">
        <v>14</v>
      </c>
      <c r="M44" s="1">
        <v>44502</v>
      </c>
      <c r="N44" t="str">
        <f>"00488410010"</f>
        <v>00488410010</v>
      </c>
    </row>
    <row r="45" spans="1:14" x14ac:dyDescent="0.25">
      <c r="A45">
        <v>2025</v>
      </c>
      <c r="B45" s="3" t="s">
        <v>144</v>
      </c>
      <c r="C45" t="s">
        <v>146</v>
      </c>
      <c r="D45" t="s">
        <v>150</v>
      </c>
      <c r="E45">
        <v>436</v>
      </c>
      <c r="F45" s="1">
        <v>44502</v>
      </c>
      <c r="G45">
        <v>932.86</v>
      </c>
      <c r="H45" t="s">
        <v>50</v>
      </c>
      <c r="I45" t="s">
        <v>70</v>
      </c>
      <c r="J45" t="s">
        <v>52</v>
      </c>
      <c r="K45">
        <v>20123</v>
      </c>
      <c r="L45" t="s">
        <v>14</v>
      </c>
      <c r="M45" s="1">
        <v>44502</v>
      </c>
      <c r="N45" t="str">
        <f>"00488410010"</f>
        <v>00488410010</v>
      </c>
    </row>
    <row r="46" spans="1:14" x14ac:dyDescent="0.25">
      <c r="A46">
        <v>2025</v>
      </c>
      <c r="B46" s="3" t="s">
        <v>144</v>
      </c>
      <c r="C46" t="s">
        <v>146</v>
      </c>
      <c r="D46" t="s">
        <v>150</v>
      </c>
      <c r="E46">
        <v>437</v>
      </c>
      <c r="F46" s="1">
        <v>44502</v>
      </c>
      <c r="G46">
        <v>59.1</v>
      </c>
      <c r="H46" t="s">
        <v>15</v>
      </c>
      <c r="I46" t="s">
        <v>71</v>
      </c>
      <c r="J46" t="s">
        <v>17</v>
      </c>
      <c r="K46">
        <v>159</v>
      </c>
      <c r="L46" t="s">
        <v>18</v>
      </c>
      <c r="M46" s="1">
        <v>44502</v>
      </c>
      <c r="N46" t="str">
        <f>"07516911000"</f>
        <v>07516911000</v>
      </c>
    </row>
    <row r="47" spans="1:14" x14ac:dyDescent="0.25">
      <c r="A47">
        <v>2025</v>
      </c>
      <c r="B47" s="3" t="s">
        <v>144</v>
      </c>
      <c r="C47" t="s">
        <v>146</v>
      </c>
      <c r="D47" t="s">
        <v>150</v>
      </c>
      <c r="E47">
        <v>438</v>
      </c>
      <c r="F47" s="1">
        <v>44502</v>
      </c>
      <c r="G47">
        <v>7.8</v>
      </c>
      <c r="H47" t="s">
        <v>19</v>
      </c>
      <c r="I47" t="s">
        <v>71</v>
      </c>
      <c r="J47" t="s">
        <v>21</v>
      </c>
      <c r="K47">
        <v>0</v>
      </c>
      <c r="M47" s="1">
        <v>44502</v>
      </c>
      <c r="N47" t="str">
        <f>"09771701001"</f>
        <v>09771701001</v>
      </c>
    </row>
    <row r="48" spans="1:14" x14ac:dyDescent="0.25">
      <c r="A48">
        <v>2025</v>
      </c>
      <c r="B48" s="3" t="s">
        <v>144</v>
      </c>
      <c r="C48" t="s">
        <v>146</v>
      </c>
      <c r="D48" t="s">
        <v>150</v>
      </c>
      <c r="E48">
        <v>439</v>
      </c>
      <c r="F48" s="1">
        <v>44502</v>
      </c>
      <c r="G48">
        <v>1</v>
      </c>
      <c r="H48" t="s">
        <v>11</v>
      </c>
      <c r="I48" t="s">
        <v>72</v>
      </c>
      <c r="J48" t="s">
        <v>13</v>
      </c>
      <c r="K48">
        <v>20100</v>
      </c>
      <c r="L48" t="s">
        <v>14</v>
      </c>
      <c r="M48" s="1">
        <v>44502</v>
      </c>
      <c r="N48" t="str">
        <f>"10537050964"</f>
        <v>10537050964</v>
      </c>
    </row>
    <row r="49" spans="1:14" x14ac:dyDescent="0.25">
      <c r="A49">
        <v>2025</v>
      </c>
      <c r="B49" s="3" t="s">
        <v>144</v>
      </c>
      <c r="C49" t="s">
        <v>146</v>
      </c>
      <c r="D49" t="s">
        <v>149</v>
      </c>
      <c r="E49">
        <v>440</v>
      </c>
      <c r="F49" s="1">
        <v>44503</v>
      </c>
      <c r="G49">
        <v>66</v>
      </c>
      <c r="H49" t="s">
        <v>148</v>
      </c>
      <c r="I49" t="s">
        <v>156</v>
      </c>
      <c r="K49">
        <v>0</v>
      </c>
      <c r="M49" s="1">
        <v>44503</v>
      </c>
      <c r="N49" t="str">
        <f>""</f>
        <v/>
      </c>
    </row>
    <row r="50" spans="1:14" x14ac:dyDescent="0.25">
      <c r="A50">
        <v>2025</v>
      </c>
      <c r="B50" s="3" t="s">
        <v>144</v>
      </c>
      <c r="C50" t="s">
        <v>146</v>
      </c>
      <c r="D50" t="s">
        <v>150</v>
      </c>
      <c r="E50">
        <v>441</v>
      </c>
      <c r="F50" s="1">
        <v>44503</v>
      </c>
      <c r="G50">
        <v>416</v>
      </c>
      <c r="H50" t="s">
        <v>35</v>
      </c>
      <c r="I50" t="s">
        <v>36</v>
      </c>
      <c r="J50" t="s">
        <v>37</v>
      </c>
      <c r="K50">
        <v>10135</v>
      </c>
      <c r="L50" t="s">
        <v>38</v>
      </c>
      <c r="M50" s="1">
        <v>44503</v>
      </c>
      <c r="N50" t="str">
        <f>"06714021000"</f>
        <v>06714021000</v>
      </c>
    </row>
    <row r="51" spans="1:14" x14ac:dyDescent="0.25">
      <c r="A51">
        <v>2025</v>
      </c>
      <c r="B51" s="3" t="s">
        <v>144</v>
      </c>
      <c r="C51" t="s">
        <v>146</v>
      </c>
      <c r="D51" t="s">
        <v>150</v>
      </c>
      <c r="E51">
        <v>442</v>
      </c>
      <c r="F51" s="1">
        <v>44503</v>
      </c>
      <c r="G51">
        <v>35.96</v>
      </c>
      <c r="H51" t="s">
        <v>73</v>
      </c>
      <c r="I51" t="s">
        <v>74</v>
      </c>
      <c r="K51">
        <v>0</v>
      </c>
      <c r="M51" s="1">
        <v>44503</v>
      </c>
      <c r="N51" t="str">
        <f>"02046570426"</f>
        <v>02046570426</v>
      </c>
    </row>
    <row r="52" spans="1:14" x14ac:dyDescent="0.25">
      <c r="A52">
        <v>2025</v>
      </c>
      <c r="B52" s="3" t="s">
        <v>144</v>
      </c>
      <c r="C52" t="s">
        <v>146</v>
      </c>
      <c r="D52" t="s">
        <v>150</v>
      </c>
      <c r="E52">
        <v>443</v>
      </c>
      <c r="F52" s="1">
        <v>44503</v>
      </c>
      <c r="G52" s="2">
        <v>1825</v>
      </c>
      <c r="H52" t="s">
        <v>75</v>
      </c>
      <c r="I52" t="s">
        <v>76</v>
      </c>
      <c r="J52" t="s">
        <v>77</v>
      </c>
      <c r="K52">
        <v>38123</v>
      </c>
      <c r="L52" t="s">
        <v>78</v>
      </c>
      <c r="M52" s="1">
        <v>44503</v>
      </c>
      <c r="N52" t="str">
        <f>"01944260221"</f>
        <v>01944260221</v>
      </c>
    </row>
    <row r="53" spans="1:14" x14ac:dyDescent="0.25">
      <c r="A53">
        <v>2025</v>
      </c>
      <c r="B53" s="3" t="s">
        <v>144</v>
      </c>
      <c r="C53" t="s">
        <v>146</v>
      </c>
      <c r="D53" t="s">
        <v>150</v>
      </c>
      <c r="E53">
        <v>444</v>
      </c>
      <c r="F53" s="1">
        <v>44503</v>
      </c>
      <c r="G53">
        <v>559.69000000000005</v>
      </c>
      <c r="H53" t="s">
        <v>79</v>
      </c>
      <c r="I53" t="s">
        <v>80</v>
      </c>
      <c r="K53">
        <v>0</v>
      </c>
      <c r="M53" s="1">
        <v>44503</v>
      </c>
      <c r="N53" t="str">
        <f>"11723840150"</f>
        <v>11723840150</v>
      </c>
    </row>
    <row r="54" spans="1:14" x14ac:dyDescent="0.25">
      <c r="A54">
        <v>2025</v>
      </c>
      <c r="B54" s="3" t="s">
        <v>144</v>
      </c>
      <c r="C54" t="s">
        <v>146</v>
      </c>
      <c r="D54" t="s">
        <v>150</v>
      </c>
      <c r="E54">
        <v>445</v>
      </c>
      <c r="F54" s="1">
        <v>44506</v>
      </c>
      <c r="G54" s="2">
        <v>1732.64</v>
      </c>
      <c r="H54" t="s">
        <v>81</v>
      </c>
      <c r="I54" t="s">
        <v>82</v>
      </c>
      <c r="K54">
        <v>0</v>
      </c>
      <c r="M54" s="1">
        <v>44506</v>
      </c>
      <c r="N54" t="str">
        <f>"05066690156"</f>
        <v>05066690156</v>
      </c>
    </row>
    <row r="55" spans="1:14" x14ac:dyDescent="0.25">
      <c r="A55">
        <v>2025</v>
      </c>
      <c r="B55" s="3" t="s">
        <v>144</v>
      </c>
      <c r="C55" t="s">
        <v>146</v>
      </c>
      <c r="D55" t="s">
        <v>149</v>
      </c>
      <c r="E55">
        <v>446</v>
      </c>
      <c r="F55" s="1">
        <v>44506</v>
      </c>
      <c r="G55">
        <v>333</v>
      </c>
      <c r="H55" t="s">
        <v>148</v>
      </c>
      <c r="I55" t="s">
        <v>157</v>
      </c>
      <c r="K55">
        <v>0</v>
      </c>
      <c r="M55" s="1">
        <v>44506</v>
      </c>
      <c r="N55" t="str">
        <f>""</f>
        <v/>
      </c>
    </row>
    <row r="56" spans="1:14" x14ac:dyDescent="0.25">
      <c r="A56">
        <v>2025</v>
      </c>
      <c r="B56" s="3" t="s">
        <v>144</v>
      </c>
      <c r="C56" t="s">
        <v>146</v>
      </c>
      <c r="D56" t="s">
        <v>149</v>
      </c>
      <c r="E56">
        <v>447</v>
      </c>
      <c r="F56" s="1">
        <v>44506</v>
      </c>
      <c r="G56">
        <v>230.2</v>
      </c>
      <c r="H56" t="s">
        <v>148</v>
      </c>
      <c r="I56" t="s">
        <v>83</v>
      </c>
      <c r="K56">
        <v>0</v>
      </c>
      <c r="M56" s="1">
        <v>44506</v>
      </c>
      <c r="N56" t="str">
        <f>""</f>
        <v/>
      </c>
    </row>
    <row r="57" spans="1:14" x14ac:dyDescent="0.25">
      <c r="A57">
        <v>2025</v>
      </c>
      <c r="B57" s="3" t="s">
        <v>144</v>
      </c>
      <c r="C57" t="s">
        <v>146</v>
      </c>
      <c r="D57" t="s">
        <v>149</v>
      </c>
      <c r="E57">
        <v>448</v>
      </c>
      <c r="F57" s="1">
        <v>44506</v>
      </c>
      <c r="G57">
        <v>263</v>
      </c>
      <c r="H57" t="s">
        <v>148</v>
      </c>
      <c r="I57" t="s">
        <v>83</v>
      </c>
      <c r="K57">
        <v>0</v>
      </c>
      <c r="M57" s="1">
        <v>44506</v>
      </c>
      <c r="N57" t="str">
        <f>""</f>
        <v/>
      </c>
    </row>
    <row r="58" spans="1:14" x14ac:dyDescent="0.25">
      <c r="A58">
        <v>2025</v>
      </c>
      <c r="B58" s="3" t="s">
        <v>144</v>
      </c>
      <c r="C58" t="s">
        <v>146</v>
      </c>
      <c r="D58" t="s">
        <v>149</v>
      </c>
      <c r="E58">
        <v>449</v>
      </c>
      <c r="F58" s="1">
        <v>44506</v>
      </c>
      <c r="G58">
        <v>838.77</v>
      </c>
      <c r="H58" t="s">
        <v>148</v>
      </c>
      <c r="I58" t="s">
        <v>83</v>
      </c>
      <c r="K58">
        <v>0</v>
      </c>
      <c r="M58" s="1">
        <v>44506</v>
      </c>
      <c r="N58" t="str">
        <f>""</f>
        <v/>
      </c>
    </row>
    <row r="59" spans="1:14" x14ac:dyDescent="0.25">
      <c r="A59">
        <v>2025</v>
      </c>
      <c r="B59" s="3" t="s">
        <v>144</v>
      </c>
      <c r="C59" t="s">
        <v>146</v>
      </c>
      <c r="D59" t="s">
        <v>149</v>
      </c>
      <c r="E59">
        <v>450</v>
      </c>
      <c r="F59" s="1">
        <v>44506</v>
      </c>
      <c r="G59">
        <v>8.5500000000000007</v>
      </c>
      <c r="H59" t="s">
        <v>148</v>
      </c>
      <c r="I59" t="s">
        <v>83</v>
      </c>
      <c r="K59">
        <v>0</v>
      </c>
      <c r="M59" s="1">
        <v>44506</v>
      </c>
      <c r="N59" t="str">
        <f>""</f>
        <v/>
      </c>
    </row>
    <row r="60" spans="1:14" x14ac:dyDescent="0.25">
      <c r="A60">
        <v>2025</v>
      </c>
      <c r="B60" s="3" t="s">
        <v>144</v>
      </c>
      <c r="C60" t="s">
        <v>146</v>
      </c>
      <c r="D60" t="s">
        <v>149</v>
      </c>
      <c r="E60">
        <v>451</v>
      </c>
      <c r="F60" s="1">
        <v>44506</v>
      </c>
      <c r="G60">
        <v>61.4</v>
      </c>
      <c r="H60" t="s">
        <v>148</v>
      </c>
      <c r="I60" t="s">
        <v>83</v>
      </c>
      <c r="K60">
        <v>0</v>
      </c>
      <c r="M60" s="1">
        <v>44506</v>
      </c>
      <c r="N60" t="str">
        <f>""</f>
        <v/>
      </c>
    </row>
    <row r="61" spans="1:14" x14ac:dyDescent="0.25">
      <c r="A61">
        <v>2025</v>
      </c>
      <c r="B61" s="3" t="s">
        <v>144</v>
      </c>
      <c r="C61" t="s">
        <v>146</v>
      </c>
      <c r="D61" t="s">
        <v>149</v>
      </c>
      <c r="E61">
        <v>452</v>
      </c>
      <c r="F61" s="1">
        <v>44506</v>
      </c>
      <c r="G61">
        <v>668.21</v>
      </c>
      <c r="H61" t="s">
        <v>148</v>
      </c>
      <c r="I61" t="s">
        <v>83</v>
      </c>
      <c r="K61">
        <v>0</v>
      </c>
      <c r="M61" s="1">
        <v>44506</v>
      </c>
      <c r="N61" t="str">
        <f>""</f>
        <v/>
      </c>
    </row>
    <row r="62" spans="1:14" x14ac:dyDescent="0.25">
      <c r="A62">
        <v>2025</v>
      </c>
      <c r="B62" s="3" t="s">
        <v>144</v>
      </c>
      <c r="C62" t="s">
        <v>146</v>
      </c>
      <c r="D62" t="s">
        <v>149</v>
      </c>
      <c r="E62">
        <v>453</v>
      </c>
      <c r="F62" s="1">
        <v>44506</v>
      </c>
      <c r="G62">
        <v>709.7</v>
      </c>
      <c r="H62" t="s">
        <v>148</v>
      </c>
      <c r="I62" t="s">
        <v>83</v>
      </c>
      <c r="K62">
        <v>0</v>
      </c>
      <c r="M62" s="1">
        <v>44506</v>
      </c>
      <c r="N62" t="str">
        <f>""</f>
        <v/>
      </c>
    </row>
    <row r="63" spans="1:14" x14ac:dyDescent="0.25">
      <c r="A63">
        <v>2025</v>
      </c>
      <c r="B63" s="3" t="s">
        <v>144</v>
      </c>
      <c r="C63" t="s">
        <v>146</v>
      </c>
      <c r="D63" t="s">
        <v>149</v>
      </c>
      <c r="E63">
        <v>454</v>
      </c>
      <c r="F63" s="1">
        <v>44506</v>
      </c>
      <c r="G63">
        <v>669.04</v>
      </c>
      <c r="H63" t="s">
        <v>148</v>
      </c>
      <c r="I63" t="s">
        <v>83</v>
      </c>
      <c r="K63">
        <v>0</v>
      </c>
      <c r="M63" s="1">
        <v>44506</v>
      </c>
      <c r="N63" t="str">
        <f>""</f>
        <v/>
      </c>
    </row>
    <row r="64" spans="1:14" x14ac:dyDescent="0.25">
      <c r="A64">
        <v>2025</v>
      </c>
      <c r="B64" s="3" t="s">
        <v>144</v>
      </c>
      <c r="C64" t="s">
        <v>146</v>
      </c>
      <c r="D64" t="s">
        <v>149</v>
      </c>
      <c r="E64">
        <v>455</v>
      </c>
      <c r="F64" s="1">
        <v>44506</v>
      </c>
      <c r="G64">
        <v>333.86</v>
      </c>
      <c r="H64" t="s">
        <v>148</v>
      </c>
      <c r="I64" t="s">
        <v>83</v>
      </c>
      <c r="K64">
        <v>0</v>
      </c>
      <c r="M64" s="1">
        <v>44506</v>
      </c>
      <c r="N64" t="str">
        <f>""</f>
        <v/>
      </c>
    </row>
    <row r="65" spans="1:14" x14ac:dyDescent="0.25">
      <c r="A65">
        <v>2025</v>
      </c>
      <c r="B65" s="3" t="s">
        <v>144</v>
      </c>
      <c r="C65" t="s">
        <v>146</v>
      </c>
      <c r="D65" t="s">
        <v>149</v>
      </c>
      <c r="E65">
        <v>456</v>
      </c>
      <c r="F65" s="1">
        <v>44506</v>
      </c>
      <c r="G65" s="2">
        <v>1322.9</v>
      </c>
      <c r="H65" t="s">
        <v>148</v>
      </c>
      <c r="I65" t="s">
        <v>83</v>
      </c>
      <c r="K65">
        <v>0</v>
      </c>
      <c r="M65" s="1">
        <v>44506</v>
      </c>
      <c r="N65" t="str">
        <f>""</f>
        <v/>
      </c>
    </row>
    <row r="66" spans="1:14" x14ac:dyDescent="0.25">
      <c r="A66">
        <v>2025</v>
      </c>
      <c r="B66" s="3" t="s">
        <v>144</v>
      </c>
      <c r="C66" t="s">
        <v>146</v>
      </c>
      <c r="D66" t="s">
        <v>149</v>
      </c>
      <c r="E66">
        <v>457</v>
      </c>
      <c r="F66" s="1">
        <v>44506</v>
      </c>
      <c r="G66" s="2">
        <v>1212.47</v>
      </c>
      <c r="H66" t="s">
        <v>148</v>
      </c>
      <c r="I66" t="s">
        <v>83</v>
      </c>
      <c r="K66">
        <v>0</v>
      </c>
      <c r="M66" s="1">
        <v>44506</v>
      </c>
    </row>
    <row r="67" spans="1:14" x14ac:dyDescent="0.25">
      <c r="A67">
        <v>2025</v>
      </c>
      <c r="B67" s="3" t="s">
        <v>144</v>
      </c>
      <c r="C67" t="s">
        <v>146</v>
      </c>
      <c r="D67" t="s">
        <v>149</v>
      </c>
      <c r="E67">
        <v>458</v>
      </c>
      <c r="F67" s="1">
        <v>44506</v>
      </c>
      <c r="G67">
        <v>674.8</v>
      </c>
      <c r="H67" t="s">
        <v>148</v>
      </c>
      <c r="I67" t="s">
        <v>83</v>
      </c>
      <c r="K67">
        <v>0</v>
      </c>
      <c r="M67" s="1">
        <v>44506</v>
      </c>
    </row>
    <row r="68" spans="1:14" x14ac:dyDescent="0.25">
      <c r="A68">
        <v>2025</v>
      </c>
      <c r="B68" s="3" t="s">
        <v>144</v>
      </c>
      <c r="C68" t="s">
        <v>146</v>
      </c>
      <c r="D68" t="s">
        <v>149</v>
      </c>
      <c r="E68">
        <v>459</v>
      </c>
      <c r="F68" s="1">
        <v>44506</v>
      </c>
      <c r="G68">
        <v>731.3</v>
      </c>
      <c r="H68" t="s">
        <v>148</v>
      </c>
      <c r="I68" t="s">
        <v>83</v>
      </c>
      <c r="K68">
        <v>0</v>
      </c>
      <c r="M68" s="1">
        <v>44506</v>
      </c>
    </row>
    <row r="69" spans="1:14" x14ac:dyDescent="0.25">
      <c r="A69">
        <v>2025</v>
      </c>
      <c r="B69" s="3" t="s">
        <v>144</v>
      </c>
      <c r="C69" t="s">
        <v>146</v>
      </c>
      <c r="D69" t="s">
        <v>149</v>
      </c>
      <c r="E69">
        <v>460</v>
      </c>
      <c r="F69" s="1">
        <v>44506</v>
      </c>
      <c r="G69" s="2">
        <v>1726.91</v>
      </c>
      <c r="H69" t="s">
        <v>84</v>
      </c>
      <c r="I69" t="s">
        <v>85</v>
      </c>
      <c r="K69">
        <v>0</v>
      </c>
      <c r="M69" s="1">
        <v>44506</v>
      </c>
      <c r="N69" t="str">
        <f>""</f>
        <v/>
      </c>
    </row>
    <row r="70" spans="1:14" x14ac:dyDescent="0.25">
      <c r="A70">
        <v>2025</v>
      </c>
      <c r="B70" s="3" t="s">
        <v>144</v>
      </c>
      <c r="C70" t="s">
        <v>146</v>
      </c>
      <c r="D70" t="s">
        <v>150</v>
      </c>
      <c r="E70">
        <v>461</v>
      </c>
      <c r="F70" s="1">
        <v>44513</v>
      </c>
      <c r="G70" s="2">
        <v>13794.79</v>
      </c>
      <c r="H70" t="s">
        <v>86</v>
      </c>
      <c r="I70" t="s">
        <v>87</v>
      </c>
      <c r="J70" t="s">
        <v>88</v>
      </c>
      <c r="K70">
        <v>50019</v>
      </c>
      <c r="L70" t="s">
        <v>89</v>
      </c>
      <c r="M70" s="1">
        <v>44513</v>
      </c>
      <c r="N70" t="str">
        <f>"02266590484"</f>
        <v>02266590484</v>
      </c>
    </row>
    <row r="71" spans="1:14" x14ac:dyDescent="0.25">
      <c r="A71">
        <v>2025</v>
      </c>
      <c r="B71" s="3" t="s">
        <v>144</v>
      </c>
      <c r="C71" t="s">
        <v>146</v>
      </c>
      <c r="D71" t="s">
        <v>150</v>
      </c>
      <c r="E71">
        <v>462</v>
      </c>
      <c r="F71" s="1">
        <v>44513</v>
      </c>
      <c r="G71">
        <v>256.70999999999998</v>
      </c>
      <c r="H71" t="s">
        <v>90</v>
      </c>
      <c r="I71" t="s">
        <v>91</v>
      </c>
      <c r="K71">
        <v>0</v>
      </c>
      <c r="M71" s="1">
        <v>44513</v>
      </c>
      <c r="N71" t="str">
        <f>"11435101008"</f>
        <v>11435101008</v>
      </c>
    </row>
    <row r="72" spans="1:14" x14ac:dyDescent="0.25">
      <c r="A72">
        <v>2025</v>
      </c>
      <c r="B72" s="3" t="s">
        <v>144</v>
      </c>
      <c r="C72" t="s">
        <v>146</v>
      </c>
      <c r="D72" t="s">
        <v>150</v>
      </c>
      <c r="E72">
        <v>463</v>
      </c>
      <c r="F72" s="1">
        <v>44513</v>
      </c>
      <c r="G72" s="2">
        <v>2085.6</v>
      </c>
      <c r="H72" t="s">
        <v>92</v>
      </c>
      <c r="I72" t="s">
        <v>93</v>
      </c>
      <c r="K72">
        <v>0</v>
      </c>
      <c r="M72" s="1">
        <v>44513</v>
      </c>
      <c r="N72" t="str">
        <f>"01815090335"</f>
        <v>01815090335</v>
      </c>
    </row>
    <row r="73" spans="1:14" x14ac:dyDescent="0.25">
      <c r="A73">
        <v>2025</v>
      </c>
      <c r="B73" s="3" t="s">
        <v>144</v>
      </c>
      <c r="C73" t="s">
        <v>146</v>
      </c>
      <c r="D73" t="s">
        <v>149</v>
      </c>
      <c r="E73">
        <v>464</v>
      </c>
      <c r="F73" s="1">
        <v>44517</v>
      </c>
      <c r="G73" s="2">
        <v>8133.13</v>
      </c>
      <c r="H73" t="s">
        <v>66</v>
      </c>
      <c r="I73" t="s">
        <v>94</v>
      </c>
      <c r="J73" t="s">
        <v>68</v>
      </c>
      <c r="K73">
        <v>185</v>
      </c>
      <c r="L73" t="s">
        <v>18</v>
      </c>
      <c r="M73" s="1">
        <v>44517</v>
      </c>
      <c r="N73" t="str">
        <f>"02118311006"</f>
        <v>02118311006</v>
      </c>
    </row>
    <row r="74" spans="1:14" x14ac:dyDescent="0.25">
      <c r="A74">
        <v>2025</v>
      </c>
      <c r="B74" s="3" t="s">
        <v>144</v>
      </c>
      <c r="C74" t="s">
        <v>146</v>
      </c>
      <c r="D74" t="s">
        <v>149</v>
      </c>
      <c r="E74">
        <v>465</v>
      </c>
      <c r="F74" s="1">
        <v>44517</v>
      </c>
      <c r="G74" s="2">
        <v>63576.26</v>
      </c>
      <c r="H74" t="s">
        <v>48</v>
      </c>
      <c r="I74" t="s">
        <v>95</v>
      </c>
      <c r="K74">
        <v>0</v>
      </c>
      <c r="M74" s="1">
        <v>44517</v>
      </c>
      <c r="N74" t="str">
        <f>""</f>
        <v/>
      </c>
    </row>
    <row r="75" spans="1:14" x14ac:dyDescent="0.25">
      <c r="A75">
        <v>2025</v>
      </c>
      <c r="B75" s="3" t="s">
        <v>144</v>
      </c>
      <c r="C75" t="s">
        <v>146</v>
      </c>
      <c r="D75" t="s">
        <v>149</v>
      </c>
      <c r="E75">
        <v>466</v>
      </c>
      <c r="F75" s="1">
        <v>44517</v>
      </c>
      <c r="G75" s="2">
        <v>3243.93</v>
      </c>
      <c r="H75" t="s">
        <v>48</v>
      </c>
      <c r="I75" t="s">
        <v>96</v>
      </c>
      <c r="K75">
        <v>0</v>
      </c>
      <c r="M75" s="1">
        <v>44517</v>
      </c>
      <c r="N75" t="str">
        <f>""</f>
        <v/>
      </c>
    </row>
    <row r="76" spans="1:14" x14ac:dyDescent="0.25">
      <c r="A76">
        <v>2025</v>
      </c>
      <c r="B76" s="3" t="s">
        <v>144</v>
      </c>
      <c r="C76" t="s">
        <v>146</v>
      </c>
      <c r="D76" t="s">
        <v>149</v>
      </c>
      <c r="E76">
        <v>467</v>
      </c>
      <c r="F76" s="1">
        <v>44517</v>
      </c>
      <c r="G76" s="2">
        <v>8417.26</v>
      </c>
      <c r="H76" t="s">
        <v>48</v>
      </c>
      <c r="I76" t="s">
        <v>97</v>
      </c>
      <c r="K76">
        <v>0</v>
      </c>
      <c r="M76" s="1">
        <v>44517</v>
      </c>
      <c r="N76" t="str">
        <f>""</f>
        <v/>
      </c>
    </row>
    <row r="77" spans="1:14" x14ac:dyDescent="0.25">
      <c r="A77">
        <v>2025</v>
      </c>
      <c r="B77" s="3" t="s">
        <v>144</v>
      </c>
      <c r="C77" t="s">
        <v>146</v>
      </c>
      <c r="D77" t="s">
        <v>149</v>
      </c>
      <c r="E77">
        <v>468</v>
      </c>
      <c r="F77" s="1">
        <v>44517</v>
      </c>
      <c r="G77">
        <v>41.47</v>
      </c>
      <c r="H77" t="s">
        <v>148</v>
      </c>
      <c r="I77" t="s">
        <v>98</v>
      </c>
      <c r="K77">
        <v>0</v>
      </c>
      <c r="M77" s="1">
        <v>44517</v>
      </c>
    </row>
    <row r="78" spans="1:14" x14ac:dyDescent="0.25">
      <c r="A78">
        <v>2025</v>
      </c>
      <c r="B78" s="3" t="s">
        <v>144</v>
      </c>
      <c r="C78" t="s">
        <v>146</v>
      </c>
      <c r="D78" t="s">
        <v>149</v>
      </c>
      <c r="E78">
        <v>469</v>
      </c>
      <c r="F78" s="1">
        <v>44517</v>
      </c>
      <c r="G78">
        <v>12.3</v>
      </c>
      <c r="H78" t="s">
        <v>148</v>
      </c>
      <c r="I78" t="s">
        <v>98</v>
      </c>
      <c r="K78">
        <v>0</v>
      </c>
      <c r="M78" s="1">
        <v>44517</v>
      </c>
    </row>
    <row r="79" spans="1:14" x14ac:dyDescent="0.25">
      <c r="A79">
        <v>2025</v>
      </c>
      <c r="B79" s="3" t="s">
        <v>144</v>
      </c>
      <c r="C79" t="s">
        <v>146</v>
      </c>
      <c r="D79" t="s">
        <v>149</v>
      </c>
      <c r="E79">
        <v>470</v>
      </c>
      <c r="F79" s="1">
        <v>44517</v>
      </c>
      <c r="G79" s="2">
        <v>13351.06</v>
      </c>
      <c r="H79" t="s">
        <v>46</v>
      </c>
      <c r="I79" t="s">
        <v>99</v>
      </c>
      <c r="K79">
        <v>0</v>
      </c>
      <c r="M79" s="1">
        <v>44517</v>
      </c>
      <c r="N79" t="str">
        <f>""</f>
        <v/>
      </c>
    </row>
    <row r="80" spans="1:14" x14ac:dyDescent="0.25">
      <c r="A80">
        <v>2025</v>
      </c>
      <c r="B80" s="3" t="s">
        <v>144</v>
      </c>
      <c r="C80" t="s">
        <v>146</v>
      </c>
      <c r="D80" t="s">
        <v>149</v>
      </c>
      <c r="E80">
        <v>471</v>
      </c>
      <c r="F80" s="1">
        <v>44517</v>
      </c>
      <c r="G80" s="2">
        <v>3644.08</v>
      </c>
      <c r="H80" t="s">
        <v>46</v>
      </c>
      <c r="I80" t="s">
        <v>100</v>
      </c>
      <c r="K80">
        <v>0</v>
      </c>
      <c r="M80" s="1">
        <v>44517</v>
      </c>
      <c r="N80" t="str">
        <f>""</f>
        <v/>
      </c>
    </row>
    <row r="81" spans="1:14" x14ac:dyDescent="0.25">
      <c r="A81">
        <v>2025</v>
      </c>
      <c r="B81" s="3" t="s">
        <v>144</v>
      </c>
      <c r="C81" t="s">
        <v>146</v>
      </c>
      <c r="D81" t="s">
        <v>149</v>
      </c>
      <c r="E81">
        <v>472</v>
      </c>
      <c r="F81" s="1">
        <v>44519</v>
      </c>
      <c r="G81">
        <v>88.68</v>
      </c>
      <c r="H81" t="s">
        <v>41</v>
      </c>
      <c r="I81" t="s">
        <v>101</v>
      </c>
      <c r="K81">
        <v>0</v>
      </c>
      <c r="M81" s="1">
        <v>44519</v>
      </c>
      <c r="N81" t="str">
        <f>"94119000480"</f>
        <v>94119000480</v>
      </c>
    </row>
    <row r="82" spans="1:14" x14ac:dyDescent="0.25">
      <c r="A82">
        <v>2025</v>
      </c>
      <c r="B82" s="3" t="s">
        <v>144</v>
      </c>
      <c r="C82" t="s">
        <v>146</v>
      </c>
      <c r="D82" t="s">
        <v>149</v>
      </c>
      <c r="E82">
        <v>473</v>
      </c>
      <c r="F82" s="1">
        <v>44519</v>
      </c>
      <c r="G82">
        <v>16.809999999999999</v>
      </c>
      <c r="H82" t="s">
        <v>43</v>
      </c>
      <c r="I82" t="s">
        <v>101</v>
      </c>
      <c r="K82">
        <v>0</v>
      </c>
      <c r="M82" s="1">
        <v>44519</v>
      </c>
      <c r="N82" t="str">
        <f>""</f>
        <v/>
      </c>
    </row>
    <row r="83" spans="1:14" x14ac:dyDescent="0.25">
      <c r="A83">
        <v>2025</v>
      </c>
      <c r="B83" s="3" t="s">
        <v>144</v>
      </c>
      <c r="C83" t="s">
        <v>146</v>
      </c>
      <c r="D83" t="s">
        <v>149</v>
      </c>
      <c r="E83">
        <v>474</v>
      </c>
      <c r="F83" s="1">
        <v>44526</v>
      </c>
      <c r="G83" s="2">
        <v>58277</v>
      </c>
      <c r="H83" t="s">
        <v>44</v>
      </c>
      <c r="I83" t="s">
        <v>101</v>
      </c>
      <c r="K83">
        <v>0</v>
      </c>
      <c r="M83" s="1">
        <v>44526</v>
      </c>
      <c r="N83" t="str">
        <f>""</f>
        <v/>
      </c>
    </row>
    <row r="84" spans="1:14" x14ac:dyDescent="0.25">
      <c r="A84">
        <v>2025</v>
      </c>
      <c r="B84" s="3" t="s">
        <v>144</v>
      </c>
      <c r="C84" t="s">
        <v>146</v>
      </c>
      <c r="D84" t="s">
        <v>149</v>
      </c>
      <c r="E84">
        <v>475</v>
      </c>
      <c r="F84" s="1">
        <v>44526</v>
      </c>
      <c r="G84" s="2">
        <v>4590</v>
      </c>
      <c r="H84" t="s">
        <v>45</v>
      </c>
      <c r="I84" t="s">
        <v>101</v>
      </c>
      <c r="K84">
        <v>0</v>
      </c>
      <c r="M84" s="1">
        <v>44526</v>
      </c>
      <c r="N84" t="str">
        <f>""</f>
        <v/>
      </c>
    </row>
    <row r="85" spans="1:14" x14ac:dyDescent="0.25">
      <c r="A85">
        <v>2025</v>
      </c>
      <c r="B85" s="3" t="s">
        <v>144</v>
      </c>
      <c r="C85" t="s">
        <v>146</v>
      </c>
      <c r="D85" t="s">
        <v>150</v>
      </c>
      <c r="E85">
        <v>476</v>
      </c>
      <c r="F85" s="1">
        <v>44526</v>
      </c>
      <c r="G85">
        <v>336</v>
      </c>
      <c r="H85" t="s">
        <v>59</v>
      </c>
      <c r="I85" t="s">
        <v>158</v>
      </c>
      <c r="J85" t="s">
        <v>61</v>
      </c>
      <c r="K85">
        <v>154</v>
      </c>
      <c r="L85" t="s">
        <v>18</v>
      </c>
      <c r="M85" s="1">
        <v>44526</v>
      </c>
      <c r="N85" t="str">
        <f>""</f>
        <v/>
      </c>
    </row>
    <row r="86" spans="1:14" x14ac:dyDescent="0.25">
      <c r="A86">
        <v>2025</v>
      </c>
      <c r="B86" s="3" t="s">
        <v>144</v>
      </c>
      <c r="C86" t="s">
        <v>146</v>
      </c>
      <c r="D86" t="s">
        <v>149</v>
      </c>
      <c r="E86">
        <v>477</v>
      </c>
      <c r="F86" s="1">
        <v>44523</v>
      </c>
      <c r="G86">
        <v>80</v>
      </c>
      <c r="H86" t="s">
        <v>148</v>
      </c>
      <c r="I86" t="s">
        <v>159</v>
      </c>
      <c r="K86">
        <v>0</v>
      </c>
      <c r="M86" s="1">
        <v>44523</v>
      </c>
      <c r="N86" t="str">
        <f>""</f>
        <v/>
      </c>
    </row>
    <row r="87" spans="1:14" x14ac:dyDescent="0.25">
      <c r="A87">
        <v>2025</v>
      </c>
      <c r="B87" s="3" t="s">
        <v>144</v>
      </c>
      <c r="C87" t="s">
        <v>146</v>
      </c>
      <c r="D87" t="s">
        <v>150</v>
      </c>
      <c r="E87">
        <v>478</v>
      </c>
      <c r="F87" s="1">
        <v>44525</v>
      </c>
      <c r="G87" s="2">
        <v>1825</v>
      </c>
      <c r="H87" t="s">
        <v>75</v>
      </c>
      <c r="I87" t="s">
        <v>76</v>
      </c>
      <c r="J87" t="s">
        <v>77</v>
      </c>
      <c r="K87">
        <v>38123</v>
      </c>
      <c r="L87" t="s">
        <v>78</v>
      </c>
      <c r="M87" s="1">
        <v>44525</v>
      </c>
      <c r="N87" t="str">
        <f>"01944260221"</f>
        <v>01944260221</v>
      </c>
    </row>
    <row r="88" spans="1:14" x14ac:dyDescent="0.25">
      <c r="A88">
        <v>2025</v>
      </c>
      <c r="B88" s="3" t="s">
        <v>144</v>
      </c>
      <c r="C88" t="s">
        <v>146</v>
      </c>
      <c r="D88" t="s">
        <v>150</v>
      </c>
      <c r="E88">
        <v>479</v>
      </c>
      <c r="F88" s="1">
        <v>44525</v>
      </c>
      <c r="G88">
        <v>193.6</v>
      </c>
      <c r="H88" t="s">
        <v>102</v>
      </c>
      <c r="I88" t="s">
        <v>57</v>
      </c>
      <c r="K88">
        <v>0</v>
      </c>
      <c r="M88" s="1">
        <v>44525</v>
      </c>
      <c r="N88" t="str">
        <f>"12883420155"</f>
        <v>12883420155</v>
      </c>
    </row>
    <row r="89" spans="1:14" x14ac:dyDescent="0.25">
      <c r="A89">
        <v>2025</v>
      </c>
      <c r="B89" s="3" t="s">
        <v>144</v>
      </c>
      <c r="C89" t="s">
        <v>146</v>
      </c>
      <c r="D89" t="s">
        <v>150</v>
      </c>
      <c r="E89">
        <v>480</v>
      </c>
      <c r="F89" s="1">
        <v>44525</v>
      </c>
      <c r="G89" s="2">
        <v>1767.72</v>
      </c>
      <c r="H89" t="s">
        <v>103</v>
      </c>
      <c r="I89" t="s">
        <v>104</v>
      </c>
      <c r="K89">
        <v>0</v>
      </c>
      <c r="M89" s="1">
        <v>44525</v>
      </c>
      <c r="N89" t="str">
        <f>"05143180486"</f>
        <v>05143180486</v>
      </c>
    </row>
    <row r="90" spans="1:14" x14ac:dyDescent="0.25">
      <c r="A90">
        <v>2025</v>
      </c>
      <c r="B90" s="3" t="s">
        <v>144</v>
      </c>
      <c r="C90" t="s">
        <v>146</v>
      </c>
      <c r="D90" t="s">
        <v>150</v>
      </c>
      <c r="E90">
        <v>481</v>
      </c>
      <c r="F90" s="1">
        <v>44525</v>
      </c>
      <c r="G90" s="2">
        <v>9080</v>
      </c>
      <c r="H90" t="s">
        <v>105</v>
      </c>
      <c r="I90" t="s">
        <v>106</v>
      </c>
      <c r="K90">
        <v>0</v>
      </c>
      <c r="M90" s="1">
        <v>44525</v>
      </c>
      <c r="N90" t="str">
        <f>"01703540490"</f>
        <v>01703540490</v>
      </c>
    </row>
    <row r="91" spans="1:14" x14ac:dyDescent="0.25">
      <c r="A91">
        <v>2025</v>
      </c>
      <c r="B91" s="3" t="s">
        <v>144</v>
      </c>
      <c r="C91" t="s">
        <v>146</v>
      </c>
      <c r="D91" t="s">
        <v>149</v>
      </c>
      <c r="E91">
        <v>482</v>
      </c>
      <c r="F91" s="1">
        <v>44526</v>
      </c>
      <c r="G91">
        <v>394.97</v>
      </c>
      <c r="H91" t="s">
        <v>66</v>
      </c>
      <c r="I91" t="s">
        <v>107</v>
      </c>
      <c r="J91" t="s">
        <v>68</v>
      </c>
      <c r="K91">
        <v>185</v>
      </c>
      <c r="L91" t="s">
        <v>18</v>
      </c>
      <c r="M91" s="1">
        <v>44526</v>
      </c>
      <c r="N91" t="str">
        <f>"02118311006"</f>
        <v>02118311006</v>
      </c>
    </row>
    <row r="92" spans="1:14" x14ac:dyDescent="0.25">
      <c r="A92">
        <v>2025</v>
      </c>
      <c r="B92" s="3" t="s">
        <v>144</v>
      </c>
      <c r="C92" t="s">
        <v>146</v>
      </c>
      <c r="D92" t="s">
        <v>149</v>
      </c>
      <c r="E92">
        <v>483</v>
      </c>
      <c r="F92" s="1">
        <v>44526</v>
      </c>
      <c r="G92">
        <v>59.1</v>
      </c>
      <c r="H92" t="s">
        <v>148</v>
      </c>
      <c r="I92" t="s">
        <v>160</v>
      </c>
      <c r="K92">
        <v>0</v>
      </c>
      <c r="M92" s="1">
        <v>44526</v>
      </c>
      <c r="N92" t="str">
        <f>""</f>
        <v/>
      </c>
    </row>
    <row r="93" spans="1:14" x14ac:dyDescent="0.25">
      <c r="A93">
        <v>2025</v>
      </c>
      <c r="B93" s="3" t="s">
        <v>144</v>
      </c>
      <c r="C93" t="s">
        <v>146</v>
      </c>
      <c r="D93" t="s">
        <v>149</v>
      </c>
      <c r="E93">
        <v>484</v>
      </c>
      <c r="F93" s="1">
        <v>44526</v>
      </c>
      <c r="G93">
        <v>11.5</v>
      </c>
      <c r="H93" t="s">
        <v>148</v>
      </c>
      <c r="I93" t="s">
        <v>160</v>
      </c>
      <c r="K93">
        <v>0</v>
      </c>
      <c r="M93" s="1">
        <v>44526</v>
      </c>
      <c r="N93" t="str">
        <f>""</f>
        <v/>
      </c>
    </row>
    <row r="94" spans="1:14" x14ac:dyDescent="0.25">
      <c r="A94">
        <v>2025</v>
      </c>
      <c r="B94" s="3" t="s">
        <v>144</v>
      </c>
      <c r="C94" t="s">
        <v>146</v>
      </c>
      <c r="D94" t="s">
        <v>149</v>
      </c>
      <c r="E94">
        <v>485</v>
      </c>
      <c r="F94" s="1">
        <v>44526</v>
      </c>
      <c r="G94">
        <v>52.1</v>
      </c>
      <c r="H94" t="s">
        <v>148</v>
      </c>
      <c r="I94" t="s">
        <v>160</v>
      </c>
      <c r="K94">
        <v>0</v>
      </c>
      <c r="M94" s="1">
        <v>44526</v>
      </c>
      <c r="N94" t="str">
        <f>""</f>
        <v/>
      </c>
    </row>
    <row r="95" spans="1:14" x14ac:dyDescent="0.25">
      <c r="A95">
        <v>2025</v>
      </c>
      <c r="B95" s="3" t="s">
        <v>144</v>
      </c>
      <c r="C95" t="s">
        <v>146</v>
      </c>
      <c r="D95" t="s">
        <v>149</v>
      </c>
      <c r="E95">
        <v>486</v>
      </c>
      <c r="F95" s="1">
        <v>44526</v>
      </c>
      <c r="G95">
        <v>134.47999999999999</v>
      </c>
      <c r="H95" t="s">
        <v>148</v>
      </c>
      <c r="I95" t="s">
        <v>160</v>
      </c>
      <c r="K95">
        <v>0</v>
      </c>
      <c r="M95" s="1">
        <v>44526</v>
      </c>
      <c r="N95" t="str">
        <f>""</f>
        <v/>
      </c>
    </row>
    <row r="96" spans="1:14" x14ac:dyDescent="0.25">
      <c r="A96">
        <v>2025</v>
      </c>
      <c r="B96" s="3" t="s">
        <v>144</v>
      </c>
      <c r="C96" t="s">
        <v>146</v>
      </c>
      <c r="D96" t="s">
        <v>149</v>
      </c>
      <c r="E96">
        <v>487</v>
      </c>
      <c r="F96" s="1">
        <v>44526</v>
      </c>
      <c r="G96">
        <v>18.600000000000001</v>
      </c>
      <c r="H96" t="s">
        <v>148</v>
      </c>
      <c r="I96" t="s">
        <v>160</v>
      </c>
      <c r="K96">
        <v>0</v>
      </c>
      <c r="M96" s="1">
        <v>44526</v>
      </c>
      <c r="N96" t="str">
        <f>""</f>
        <v/>
      </c>
    </row>
    <row r="97" spans="1:14" x14ac:dyDescent="0.25">
      <c r="A97">
        <v>2025</v>
      </c>
      <c r="B97" s="3" t="s">
        <v>144</v>
      </c>
      <c r="C97" t="s">
        <v>146</v>
      </c>
      <c r="D97" t="s">
        <v>149</v>
      </c>
      <c r="E97">
        <v>488</v>
      </c>
      <c r="F97" s="1">
        <v>44526</v>
      </c>
      <c r="G97">
        <v>21.5</v>
      </c>
      <c r="H97" t="s">
        <v>148</v>
      </c>
      <c r="I97" t="s">
        <v>160</v>
      </c>
      <c r="K97">
        <v>0</v>
      </c>
      <c r="M97" s="1">
        <v>44526</v>
      </c>
      <c r="N97" t="str">
        <f>""</f>
        <v/>
      </c>
    </row>
    <row r="98" spans="1:14" x14ac:dyDescent="0.25">
      <c r="A98">
        <v>2025</v>
      </c>
      <c r="B98" s="3" t="s">
        <v>144</v>
      </c>
      <c r="C98" t="s">
        <v>146</v>
      </c>
      <c r="D98" t="s">
        <v>149</v>
      </c>
      <c r="E98">
        <v>489</v>
      </c>
      <c r="F98" s="1">
        <v>44526</v>
      </c>
      <c r="G98">
        <v>116.6</v>
      </c>
      <c r="H98" t="s">
        <v>148</v>
      </c>
      <c r="I98" t="s">
        <v>160</v>
      </c>
      <c r="K98">
        <v>0</v>
      </c>
      <c r="M98" s="1">
        <v>44526</v>
      </c>
      <c r="N98" t="str">
        <f>""</f>
        <v/>
      </c>
    </row>
    <row r="99" spans="1:14" x14ac:dyDescent="0.25">
      <c r="A99">
        <v>2025</v>
      </c>
      <c r="B99" s="3" t="s">
        <v>144</v>
      </c>
      <c r="C99" t="s">
        <v>146</v>
      </c>
      <c r="D99" t="s">
        <v>149</v>
      </c>
      <c r="E99">
        <v>490</v>
      </c>
      <c r="F99" s="1">
        <v>44526</v>
      </c>
      <c r="G99">
        <v>19</v>
      </c>
      <c r="H99" t="s">
        <v>148</v>
      </c>
      <c r="I99" t="s">
        <v>160</v>
      </c>
      <c r="K99">
        <v>0</v>
      </c>
      <c r="M99" s="1">
        <v>44526</v>
      </c>
    </row>
    <row r="100" spans="1:14" x14ac:dyDescent="0.25">
      <c r="A100">
        <v>2025</v>
      </c>
      <c r="B100" s="3" t="s">
        <v>144</v>
      </c>
      <c r="C100" t="s">
        <v>146</v>
      </c>
      <c r="D100" t="s">
        <v>149</v>
      </c>
      <c r="E100">
        <v>491</v>
      </c>
      <c r="F100" s="1">
        <v>44527</v>
      </c>
      <c r="G100">
        <v>76.510000000000005</v>
      </c>
      <c r="H100" t="s">
        <v>41</v>
      </c>
      <c r="I100" t="s">
        <v>108</v>
      </c>
      <c r="K100">
        <v>0</v>
      </c>
      <c r="M100" s="1">
        <v>44527</v>
      </c>
      <c r="N100" t="str">
        <f>"94119000480"</f>
        <v>94119000480</v>
      </c>
    </row>
    <row r="101" spans="1:14" x14ac:dyDescent="0.25">
      <c r="A101">
        <v>2025</v>
      </c>
      <c r="B101" s="3" t="s">
        <v>144</v>
      </c>
      <c r="C101" t="s">
        <v>146</v>
      </c>
      <c r="D101" t="s">
        <v>149</v>
      </c>
      <c r="E101">
        <v>492</v>
      </c>
      <c r="F101" s="1">
        <v>44527</v>
      </c>
      <c r="G101">
        <v>16.809999999999999</v>
      </c>
      <c r="H101" t="s">
        <v>43</v>
      </c>
      <c r="I101" t="s">
        <v>108</v>
      </c>
      <c r="K101">
        <v>0</v>
      </c>
      <c r="M101" s="1">
        <v>44527</v>
      </c>
      <c r="N101" t="str">
        <f>""</f>
        <v/>
      </c>
    </row>
    <row r="102" spans="1:14" x14ac:dyDescent="0.25">
      <c r="A102">
        <v>2025</v>
      </c>
      <c r="B102" s="3" t="s">
        <v>144</v>
      </c>
      <c r="C102" t="s">
        <v>146</v>
      </c>
      <c r="D102" t="s">
        <v>149</v>
      </c>
      <c r="E102">
        <v>493</v>
      </c>
      <c r="F102" s="1">
        <v>44539</v>
      </c>
      <c r="G102" s="2">
        <v>49904</v>
      </c>
      <c r="H102" t="s">
        <v>44</v>
      </c>
      <c r="I102" t="s">
        <v>108</v>
      </c>
      <c r="K102">
        <v>0</v>
      </c>
      <c r="M102" s="1">
        <v>44539</v>
      </c>
      <c r="N102" t="str">
        <f>""</f>
        <v/>
      </c>
    </row>
    <row r="103" spans="1:14" x14ac:dyDescent="0.25">
      <c r="A103">
        <v>2025</v>
      </c>
      <c r="B103" s="3" t="s">
        <v>144</v>
      </c>
      <c r="C103" t="s">
        <v>146</v>
      </c>
      <c r="D103" t="s">
        <v>149</v>
      </c>
      <c r="E103">
        <v>494</v>
      </c>
      <c r="F103" s="1">
        <v>44527</v>
      </c>
      <c r="G103">
        <v>335.02</v>
      </c>
      <c r="H103" t="s">
        <v>84</v>
      </c>
      <c r="I103" t="s">
        <v>109</v>
      </c>
      <c r="K103">
        <v>0</v>
      </c>
      <c r="M103" s="1">
        <v>44527</v>
      </c>
      <c r="N103" t="str">
        <f>""</f>
        <v/>
      </c>
    </row>
    <row r="104" spans="1:14" x14ac:dyDescent="0.25">
      <c r="A104">
        <v>2025</v>
      </c>
      <c r="B104" s="3" t="s">
        <v>144</v>
      </c>
      <c r="C104" t="s">
        <v>146</v>
      </c>
      <c r="D104" t="s">
        <v>149</v>
      </c>
      <c r="E104">
        <v>495</v>
      </c>
      <c r="F104" s="1">
        <v>44527</v>
      </c>
      <c r="G104">
        <v>101.4</v>
      </c>
      <c r="H104" t="s">
        <v>148</v>
      </c>
      <c r="I104" t="s">
        <v>161</v>
      </c>
      <c r="K104">
        <v>0</v>
      </c>
      <c r="M104" s="1">
        <v>44527</v>
      </c>
      <c r="N104" t="str">
        <f>""</f>
        <v/>
      </c>
    </row>
    <row r="105" spans="1:14" x14ac:dyDescent="0.25">
      <c r="A105">
        <v>2025</v>
      </c>
      <c r="B105" s="3" t="s">
        <v>144</v>
      </c>
      <c r="C105" t="s">
        <v>146</v>
      </c>
      <c r="D105" t="s">
        <v>150</v>
      </c>
      <c r="E105">
        <v>496</v>
      </c>
      <c r="F105" s="1">
        <v>44532</v>
      </c>
      <c r="G105">
        <v>1</v>
      </c>
      <c r="H105" t="s">
        <v>11</v>
      </c>
      <c r="I105" t="s">
        <v>110</v>
      </c>
      <c r="J105" t="s">
        <v>13</v>
      </c>
      <c r="K105">
        <v>20100</v>
      </c>
      <c r="L105" t="s">
        <v>14</v>
      </c>
      <c r="M105" s="1">
        <v>44532</v>
      </c>
      <c r="N105" t="str">
        <f>"10537050964"</f>
        <v>10537050964</v>
      </c>
    </row>
    <row r="106" spans="1:14" x14ac:dyDescent="0.25">
      <c r="A106">
        <v>2025</v>
      </c>
      <c r="B106" s="3" t="s">
        <v>144</v>
      </c>
      <c r="C106" t="s">
        <v>146</v>
      </c>
      <c r="D106" t="s">
        <v>150</v>
      </c>
      <c r="E106">
        <v>497</v>
      </c>
      <c r="F106" s="1">
        <v>44532</v>
      </c>
      <c r="G106" s="2">
        <v>1942.85</v>
      </c>
      <c r="H106" t="s">
        <v>81</v>
      </c>
      <c r="I106" t="s">
        <v>111</v>
      </c>
      <c r="K106">
        <v>0</v>
      </c>
      <c r="M106" s="1">
        <v>44532</v>
      </c>
      <c r="N106" t="str">
        <f>"05066690156"</f>
        <v>05066690156</v>
      </c>
    </row>
    <row r="107" spans="1:14" x14ac:dyDescent="0.25">
      <c r="A107">
        <v>2025</v>
      </c>
      <c r="B107" s="3" t="s">
        <v>144</v>
      </c>
      <c r="C107" t="s">
        <v>146</v>
      </c>
      <c r="D107" t="s">
        <v>150</v>
      </c>
      <c r="E107">
        <v>498</v>
      </c>
      <c r="F107" s="1">
        <v>44532</v>
      </c>
      <c r="G107">
        <v>7.8</v>
      </c>
      <c r="H107" t="s">
        <v>19</v>
      </c>
      <c r="I107" t="s">
        <v>112</v>
      </c>
      <c r="J107" t="s">
        <v>21</v>
      </c>
      <c r="K107">
        <v>0</v>
      </c>
      <c r="M107" s="1">
        <v>44532</v>
      </c>
      <c r="N107" t="str">
        <f>"09771701001"</f>
        <v>09771701001</v>
      </c>
    </row>
    <row r="108" spans="1:14" x14ac:dyDescent="0.25">
      <c r="A108">
        <v>2025</v>
      </c>
      <c r="B108" s="3" t="s">
        <v>144</v>
      </c>
      <c r="C108" t="s">
        <v>146</v>
      </c>
      <c r="D108" t="s">
        <v>150</v>
      </c>
      <c r="E108">
        <v>499</v>
      </c>
      <c r="F108" s="1">
        <v>44532</v>
      </c>
      <c r="G108">
        <v>76.88</v>
      </c>
      <c r="H108" t="s">
        <v>15</v>
      </c>
      <c r="I108" t="s">
        <v>112</v>
      </c>
      <c r="J108" t="s">
        <v>17</v>
      </c>
      <c r="K108">
        <v>159</v>
      </c>
      <c r="L108" t="s">
        <v>18</v>
      </c>
      <c r="M108" s="1">
        <v>44532</v>
      </c>
      <c r="N108" t="str">
        <f>"07516911000"</f>
        <v>07516911000</v>
      </c>
    </row>
    <row r="109" spans="1:14" x14ac:dyDescent="0.25">
      <c r="A109">
        <v>2025</v>
      </c>
      <c r="B109" s="3" t="s">
        <v>144</v>
      </c>
      <c r="C109" t="s">
        <v>146</v>
      </c>
      <c r="D109" t="s">
        <v>149</v>
      </c>
      <c r="E109">
        <v>500</v>
      </c>
      <c r="F109" s="1">
        <v>44532</v>
      </c>
      <c r="G109" s="2">
        <v>6213</v>
      </c>
      <c r="H109" t="s">
        <v>46</v>
      </c>
      <c r="I109" t="s">
        <v>113</v>
      </c>
      <c r="K109">
        <v>0</v>
      </c>
      <c r="M109" s="1">
        <v>44532</v>
      </c>
      <c r="N109" t="str">
        <f>""</f>
        <v/>
      </c>
    </row>
    <row r="110" spans="1:14" x14ac:dyDescent="0.25">
      <c r="A110">
        <v>2025</v>
      </c>
      <c r="B110" s="3" t="s">
        <v>144</v>
      </c>
      <c r="C110" t="s">
        <v>146</v>
      </c>
      <c r="D110" t="s">
        <v>149</v>
      </c>
      <c r="E110">
        <v>501</v>
      </c>
      <c r="F110" s="1">
        <v>44539</v>
      </c>
      <c r="G110" s="2">
        <v>8731.73</v>
      </c>
      <c r="H110" t="s">
        <v>66</v>
      </c>
      <c r="I110" t="s">
        <v>114</v>
      </c>
      <c r="J110" t="s">
        <v>68</v>
      </c>
      <c r="K110">
        <v>185</v>
      </c>
      <c r="L110" t="s">
        <v>18</v>
      </c>
      <c r="M110" s="1">
        <v>44539</v>
      </c>
      <c r="N110" t="str">
        <f>"02118311006"</f>
        <v>02118311006</v>
      </c>
    </row>
    <row r="111" spans="1:14" x14ac:dyDescent="0.25">
      <c r="A111">
        <v>2025</v>
      </c>
      <c r="B111" s="3" t="s">
        <v>144</v>
      </c>
      <c r="C111" t="s">
        <v>146</v>
      </c>
      <c r="D111" t="s">
        <v>150</v>
      </c>
      <c r="E111">
        <v>502</v>
      </c>
      <c r="F111" s="1">
        <v>44547</v>
      </c>
      <c r="G111" s="2">
        <v>24000</v>
      </c>
      <c r="H111" t="s">
        <v>115</v>
      </c>
      <c r="I111" t="s">
        <v>116</v>
      </c>
      <c r="J111" t="s">
        <v>88</v>
      </c>
      <c r="K111">
        <v>50019</v>
      </c>
      <c r="L111" t="s">
        <v>89</v>
      </c>
      <c r="M111" s="1">
        <v>44547</v>
      </c>
      <c r="N111" t="str">
        <f>"06489810488"</f>
        <v>06489810488</v>
      </c>
    </row>
    <row r="112" spans="1:14" x14ac:dyDescent="0.25">
      <c r="A112">
        <v>2025</v>
      </c>
      <c r="B112" s="3" t="s">
        <v>144</v>
      </c>
      <c r="C112" t="s">
        <v>146</v>
      </c>
      <c r="D112" t="s">
        <v>150</v>
      </c>
      <c r="E112">
        <v>503</v>
      </c>
      <c r="F112" s="1">
        <v>44540</v>
      </c>
      <c r="G112">
        <v>68</v>
      </c>
      <c r="H112" t="s">
        <v>53</v>
      </c>
      <c r="I112" t="s">
        <v>117</v>
      </c>
      <c r="J112" t="s">
        <v>55</v>
      </c>
      <c r="K112">
        <v>143</v>
      </c>
      <c r="L112" t="s">
        <v>18</v>
      </c>
      <c r="M112" s="1">
        <v>44540</v>
      </c>
      <c r="N112" t="str">
        <f>"10191231009"</f>
        <v>10191231009</v>
      </c>
    </row>
    <row r="113" spans="1:14" x14ac:dyDescent="0.25">
      <c r="A113">
        <v>2025</v>
      </c>
      <c r="B113" s="3" t="s">
        <v>144</v>
      </c>
      <c r="C113" t="s">
        <v>146</v>
      </c>
      <c r="D113" t="s">
        <v>150</v>
      </c>
      <c r="E113">
        <v>504</v>
      </c>
      <c r="F113" s="1">
        <v>44540</v>
      </c>
      <c r="G113">
        <v>416</v>
      </c>
      <c r="H113" t="s">
        <v>35</v>
      </c>
      <c r="I113" t="s">
        <v>118</v>
      </c>
      <c r="J113" t="s">
        <v>37</v>
      </c>
      <c r="K113">
        <v>10135</v>
      </c>
      <c r="L113" t="s">
        <v>38</v>
      </c>
      <c r="M113" s="1">
        <v>44540</v>
      </c>
      <c r="N113" t="str">
        <f>"06714021000"</f>
        <v>06714021000</v>
      </c>
    </row>
    <row r="114" spans="1:14" x14ac:dyDescent="0.25">
      <c r="A114">
        <v>2025</v>
      </c>
      <c r="B114" s="3" t="s">
        <v>144</v>
      </c>
      <c r="C114" t="s">
        <v>146</v>
      </c>
      <c r="D114" t="s">
        <v>150</v>
      </c>
      <c r="E114">
        <v>505</v>
      </c>
      <c r="F114" s="1">
        <v>44540</v>
      </c>
      <c r="G114">
        <v>331</v>
      </c>
      <c r="H114" t="s">
        <v>79</v>
      </c>
      <c r="I114" t="s">
        <v>119</v>
      </c>
      <c r="K114">
        <v>0</v>
      </c>
      <c r="M114" s="1">
        <v>44540</v>
      </c>
      <c r="N114" t="str">
        <f>"11723840150"</f>
        <v>11723840150</v>
      </c>
    </row>
    <row r="115" spans="1:14" x14ac:dyDescent="0.25">
      <c r="A115">
        <v>2025</v>
      </c>
      <c r="B115" s="3" t="s">
        <v>144</v>
      </c>
      <c r="C115" t="s">
        <v>146</v>
      </c>
      <c r="D115" t="s">
        <v>150</v>
      </c>
      <c r="E115">
        <v>506</v>
      </c>
      <c r="F115" s="1">
        <v>44540</v>
      </c>
      <c r="G115" s="2">
        <v>1410</v>
      </c>
      <c r="H115" t="s">
        <v>120</v>
      </c>
      <c r="I115" t="s">
        <v>121</v>
      </c>
      <c r="K115">
        <v>0</v>
      </c>
      <c r="M115" s="1">
        <v>44540</v>
      </c>
      <c r="N115" t="str">
        <f>"02163100502"</f>
        <v>02163100502</v>
      </c>
    </row>
    <row r="116" spans="1:14" x14ac:dyDescent="0.25">
      <c r="A116">
        <v>2025</v>
      </c>
      <c r="B116" s="3" t="s">
        <v>144</v>
      </c>
      <c r="C116" t="s">
        <v>146</v>
      </c>
      <c r="D116" t="s">
        <v>150</v>
      </c>
      <c r="E116">
        <v>507</v>
      </c>
      <c r="F116" s="1">
        <v>44544</v>
      </c>
      <c r="G116" s="2">
        <v>1375.02</v>
      </c>
      <c r="H116" t="s">
        <v>122</v>
      </c>
      <c r="I116" t="s">
        <v>123</v>
      </c>
      <c r="K116">
        <v>0</v>
      </c>
      <c r="M116" s="1">
        <v>44544</v>
      </c>
      <c r="N116" t="str">
        <f>""</f>
        <v/>
      </c>
    </row>
    <row r="117" spans="1:14" x14ac:dyDescent="0.25">
      <c r="A117">
        <v>2025</v>
      </c>
      <c r="B117" s="3" t="s">
        <v>144</v>
      </c>
      <c r="C117" t="s">
        <v>146</v>
      </c>
      <c r="D117" t="s">
        <v>149</v>
      </c>
      <c r="E117">
        <v>508</v>
      </c>
      <c r="F117" s="1">
        <v>44544</v>
      </c>
      <c r="G117">
        <v>288.55</v>
      </c>
      <c r="H117" t="s">
        <v>148</v>
      </c>
      <c r="I117" t="s">
        <v>162</v>
      </c>
      <c r="K117">
        <v>0</v>
      </c>
      <c r="M117" s="1">
        <v>44544</v>
      </c>
    </row>
    <row r="118" spans="1:14" x14ac:dyDescent="0.25">
      <c r="A118">
        <v>2025</v>
      </c>
      <c r="B118" s="3" t="s">
        <v>144</v>
      </c>
      <c r="C118" t="s">
        <v>146</v>
      </c>
      <c r="D118" t="s">
        <v>149</v>
      </c>
      <c r="E118">
        <v>509</v>
      </c>
      <c r="F118" s="1">
        <v>44544</v>
      </c>
      <c r="G118" s="2">
        <v>2241.96</v>
      </c>
      <c r="H118" t="s">
        <v>148</v>
      </c>
      <c r="I118" t="s">
        <v>164</v>
      </c>
      <c r="K118">
        <v>0</v>
      </c>
      <c r="M118" s="1">
        <v>44544</v>
      </c>
    </row>
    <row r="119" spans="1:14" x14ac:dyDescent="0.25">
      <c r="A119">
        <v>2025</v>
      </c>
      <c r="B119" s="3" t="s">
        <v>144</v>
      </c>
      <c r="C119" t="s">
        <v>146</v>
      </c>
      <c r="D119" t="s">
        <v>149</v>
      </c>
      <c r="E119">
        <v>510</v>
      </c>
      <c r="F119" s="1">
        <v>44544</v>
      </c>
      <c r="G119">
        <v>166.99</v>
      </c>
      <c r="H119" t="s">
        <v>148</v>
      </c>
      <c r="I119" t="s">
        <v>163</v>
      </c>
      <c r="K119">
        <v>0</v>
      </c>
      <c r="M119" s="1">
        <v>44544</v>
      </c>
    </row>
    <row r="120" spans="1:14" x14ac:dyDescent="0.25">
      <c r="A120">
        <v>2025</v>
      </c>
      <c r="B120" s="3" t="s">
        <v>144</v>
      </c>
      <c r="C120" t="s">
        <v>146</v>
      </c>
      <c r="D120" t="s">
        <v>149</v>
      </c>
      <c r="E120">
        <v>511</v>
      </c>
      <c r="F120" s="1">
        <v>44544</v>
      </c>
      <c r="G120" s="2">
        <v>1346.83</v>
      </c>
      <c r="H120" t="s">
        <v>148</v>
      </c>
      <c r="I120" t="s">
        <v>165</v>
      </c>
      <c r="K120">
        <v>0</v>
      </c>
      <c r="M120" s="1">
        <v>44544</v>
      </c>
    </row>
    <row r="121" spans="1:14" x14ac:dyDescent="0.25">
      <c r="A121">
        <v>2025</v>
      </c>
      <c r="B121" s="3" t="s">
        <v>144</v>
      </c>
      <c r="C121" t="s">
        <v>146</v>
      </c>
      <c r="D121" t="s">
        <v>149</v>
      </c>
      <c r="E121">
        <v>512</v>
      </c>
      <c r="F121" s="1">
        <v>44544</v>
      </c>
      <c r="G121">
        <v>133.30000000000001</v>
      </c>
      <c r="H121" t="s">
        <v>148</v>
      </c>
      <c r="I121" t="s">
        <v>124</v>
      </c>
      <c r="K121">
        <v>0</v>
      </c>
      <c r="M121" s="1">
        <v>44544</v>
      </c>
    </row>
    <row r="122" spans="1:14" x14ac:dyDescent="0.25">
      <c r="A122">
        <v>2025</v>
      </c>
      <c r="B122" s="3" t="s">
        <v>144</v>
      </c>
      <c r="C122" t="s">
        <v>146</v>
      </c>
      <c r="D122" t="s">
        <v>149</v>
      </c>
      <c r="E122">
        <v>513</v>
      </c>
      <c r="F122" s="1">
        <v>44544</v>
      </c>
      <c r="G122">
        <v>380.17</v>
      </c>
      <c r="H122" t="s">
        <v>148</v>
      </c>
      <c r="I122" t="s">
        <v>124</v>
      </c>
      <c r="K122">
        <v>0</v>
      </c>
      <c r="M122" s="1">
        <v>44544</v>
      </c>
    </row>
    <row r="123" spans="1:14" x14ac:dyDescent="0.25">
      <c r="A123">
        <v>2025</v>
      </c>
      <c r="B123" s="3" t="s">
        <v>144</v>
      </c>
      <c r="C123" t="s">
        <v>146</v>
      </c>
      <c r="D123" t="s">
        <v>149</v>
      </c>
      <c r="E123">
        <v>514</v>
      </c>
      <c r="F123" s="1">
        <v>44544</v>
      </c>
      <c r="G123">
        <v>24</v>
      </c>
      <c r="H123" t="s">
        <v>148</v>
      </c>
      <c r="I123" t="s">
        <v>124</v>
      </c>
      <c r="K123">
        <v>0</v>
      </c>
      <c r="M123" s="1">
        <v>44544</v>
      </c>
    </row>
    <row r="124" spans="1:14" x14ac:dyDescent="0.25">
      <c r="A124">
        <v>2025</v>
      </c>
      <c r="B124" s="3" t="s">
        <v>144</v>
      </c>
      <c r="C124" t="s">
        <v>146</v>
      </c>
      <c r="D124" t="s">
        <v>149</v>
      </c>
      <c r="E124">
        <v>515</v>
      </c>
      <c r="F124" s="1">
        <v>44544</v>
      </c>
      <c r="G124">
        <v>21.5</v>
      </c>
      <c r="H124" t="s">
        <v>148</v>
      </c>
      <c r="I124" t="s">
        <v>124</v>
      </c>
      <c r="K124">
        <v>0</v>
      </c>
      <c r="M124" s="1">
        <v>44544</v>
      </c>
    </row>
    <row r="125" spans="1:14" x14ac:dyDescent="0.25">
      <c r="A125">
        <v>2025</v>
      </c>
      <c r="B125" s="3" t="s">
        <v>144</v>
      </c>
      <c r="C125" t="s">
        <v>146</v>
      </c>
      <c r="D125" t="s">
        <v>149</v>
      </c>
      <c r="E125">
        <v>516</v>
      </c>
      <c r="F125" s="1">
        <v>44544</v>
      </c>
      <c r="G125">
        <v>24</v>
      </c>
      <c r="H125" t="s">
        <v>148</v>
      </c>
      <c r="I125" t="s">
        <v>124</v>
      </c>
      <c r="K125">
        <v>0</v>
      </c>
      <c r="M125" s="1">
        <v>44544</v>
      </c>
    </row>
    <row r="126" spans="1:14" x14ac:dyDescent="0.25">
      <c r="A126">
        <v>2025</v>
      </c>
      <c r="B126" s="3" t="s">
        <v>144</v>
      </c>
      <c r="C126" t="s">
        <v>146</v>
      </c>
      <c r="D126" t="s">
        <v>149</v>
      </c>
      <c r="E126">
        <v>517</v>
      </c>
      <c r="F126" s="1">
        <v>44544</v>
      </c>
      <c r="G126">
        <v>893.85</v>
      </c>
      <c r="H126" t="s">
        <v>148</v>
      </c>
      <c r="I126" t="s">
        <v>166</v>
      </c>
      <c r="K126">
        <v>0</v>
      </c>
      <c r="M126" s="1">
        <v>44544</v>
      </c>
      <c r="N126" t="str">
        <f>""</f>
        <v/>
      </c>
    </row>
    <row r="127" spans="1:14" x14ac:dyDescent="0.25">
      <c r="A127">
        <v>2025</v>
      </c>
      <c r="B127" s="3" t="s">
        <v>144</v>
      </c>
      <c r="C127" t="s">
        <v>146</v>
      </c>
      <c r="D127" t="s">
        <v>149</v>
      </c>
      <c r="E127">
        <v>518</v>
      </c>
      <c r="F127" s="1">
        <v>44544</v>
      </c>
      <c r="G127">
        <v>385.9</v>
      </c>
      <c r="H127" t="s">
        <v>148</v>
      </c>
      <c r="I127" t="s">
        <v>169</v>
      </c>
      <c r="K127">
        <v>0</v>
      </c>
      <c r="M127" s="1">
        <v>44544</v>
      </c>
      <c r="N127" t="str">
        <f>""</f>
        <v/>
      </c>
    </row>
    <row r="128" spans="1:14" x14ac:dyDescent="0.25">
      <c r="A128">
        <v>2025</v>
      </c>
      <c r="B128" s="3" t="s">
        <v>144</v>
      </c>
      <c r="C128" t="s">
        <v>146</v>
      </c>
      <c r="D128" t="s">
        <v>150</v>
      </c>
      <c r="E128">
        <v>519</v>
      </c>
      <c r="F128" s="1">
        <v>44544</v>
      </c>
      <c r="G128">
        <v>150</v>
      </c>
      <c r="H128" t="s">
        <v>125</v>
      </c>
      <c r="I128" t="s">
        <v>126</v>
      </c>
      <c r="K128">
        <v>0</v>
      </c>
      <c r="M128" s="1">
        <v>44544</v>
      </c>
      <c r="N128" t="str">
        <f>"04295830154"</f>
        <v>04295830154</v>
      </c>
    </row>
    <row r="129" spans="1:14" x14ac:dyDescent="0.25">
      <c r="A129">
        <v>2025</v>
      </c>
      <c r="B129" s="3" t="s">
        <v>144</v>
      </c>
      <c r="C129" t="s">
        <v>146</v>
      </c>
      <c r="D129" t="s">
        <v>149</v>
      </c>
      <c r="E129">
        <v>520</v>
      </c>
      <c r="F129" s="1">
        <v>44546</v>
      </c>
      <c r="G129">
        <v>90.1</v>
      </c>
      <c r="H129" t="s">
        <v>41</v>
      </c>
      <c r="I129" t="s">
        <v>127</v>
      </c>
      <c r="K129">
        <v>0</v>
      </c>
      <c r="M129" s="1">
        <v>44546</v>
      </c>
      <c r="N129" t="str">
        <f>"94119000480"</f>
        <v>94119000480</v>
      </c>
    </row>
    <row r="130" spans="1:14" x14ac:dyDescent="0.25">
      <c r="A130">
        <v>2025</v>
      </c>
      <c r="B130" s="3" t="s">
        <v>144</v>
      </c>
      <c r="C130" t="s">
        <v>146</v>
      </c>
      <c r="D130" t="s">
        <v>149</v>
      </c>
      <c r="E130">
        <v>521</v>
      </c>
      <c r="F130" s="1">
        <v>44546</v>
      </c>
      <c r="G130">
        <v>16.809999999999999</v>
      </c>
      <c r="H130" t="s">
        <v>43</v>
      </c>
      <c r="I130" t="s">
        <v>127</v>
      </c>
      <c r="K130">
        <v>0</v>
      </c>
      <c r="M130" s="1">
        <v>44546</v>
      </c>
      <c r="N130" t="str">
        <f>""</f>
        <v/>
      </c>
    </row>
    <row r="131" spans="1:14" x14ac:dyDescent="0.25">
      <c r="A131">
        <v>2025</v>
      </c>
      <c r="B131" s="3" t="s">
        <v>144</v>
      </c>
      <c r="C131" t="s">
        <v>146</v>
      </c>
      <c r="D131" t="s">
        <v>149</v>
      </c>
      <c r="E131">
        <v>522</v>
      </c>
      <c r="F131" s="1">
        <v>44553</v>
      </c>
      <c r="G131" s="2">
        <v>65694</v>
      </c>
      <c r="H131" t="s">
        <v>44</v>
      </c>
      <c r="I131" t="s">
        <v>127</v>
      </c>
      <c r="K131">
        <v>0</v>
      </c>
      <c r="M131" s="1">
        <v>44553</v>
      </c>
      <c r="N131" t="str">
        <f>""</f>
        <v/>
      </c>
    </row>
    <row r="132" spans="1:14" x14ac:dyDescent="0.25">
      <c r="A132">
        <v>2025</v>
      </c>
      <c r="B132" s="3" t="s">
        <v>144</v>
      </c>
      <c r="C132" t="s">
        <v>146</v>
      </c>
      <c r="D132" t="s">
        <v>149</v>
      </c>
      <c r="E132">
        <v>523</v>
      </c>
      <c r="F132" s="1">
        <v>44553</v>
      </c>
      <c r="G132" s="2">
        <v>4911</v>
      </c>
      <c r="H132" t="s">
        <v>45</v>
      </c>
      <c r="I132" t="s">
        <v>127</v>
      </c>
      <c r="K132">
        <v>0</v>
      </c>
      <c r="M132" s="1">
        <v>44553</v>
      </c>
      <c r="N132" t="str">
        <f>""</f>
        <v/>
      </c>
    </row>
    <row r="133" spans="1:14" x14ac:dyDescent="0.25">
      <c r="A133">
        <v>2025</v>
      </c>
      <c r="B133" s="3" t="s">
        <v>144</v>
      </c>
      <c r="C133" t="s">
        <v>146</v>
      </c>
      <c r="D133" t="s">
        <v>149</v>
      </c>
      <c r="E133">
        <v>524</v>
      </c>
      <c r="F133" s="1">
        <v>44546</v>
      </c>
      <c r="G133" s="2">
        <v>6570.36</v>
      </c>
      <c r="H133" t="s">
        <v>46</v>
      </c>
      <c r="I133" t="s">
        <v>128</v>
      </c>
      <c r="K133">
        <v>0</v>
      </c>
      <c r="M133" s="1">
        <v>44546</v>
      </c>
      <c r="N133" t="str">
        <f>""</f>
        <v/>
      </c>
    </row>
    <row r="134" spans="1:14" x14ac:dyDescent="0.25">
      <c r="A134">
        <v>2025</v>
      </c>
      <c r="B134" s="3" t="s">
        <v>144</v>
      </c>
      <c r="C134" t="s">
        <v>146</v>
      </c>
      <c r="D134" t="s">
        <v>149</v>
      </c>
      <c r="E134">
        <v>525</v>
      </c>
      <c r="F134" s="1">
        <v>44547</v>
      </c>
      <c r="G134">
        <v>42</v>
      </c>
      <c r="H134" t="s">
        <v>148</v>
      </c>
      <c r="I134" t="s">
        <v>129</v>
      </c>
      <c r="K134">
        <v>0</v>
      </c>
      <c r="M134" s="1">
        <v>44547</v>
      </c>
      <c r="N134" t="str">
        <f>""</f>
        <v/>
      </c>
    </row>
    <row r="135" spans="1:14" x14ac:dyDescent="0.25">
      <c r="A135">
        <v>2025</v>
      </c>
      <c r="B135" s="3" t="s">
        <v>144</v>
      </c>
      <c r="C135" t="s">
        <v>146</v>
      </c>
      <c r="D135" t="s">
        <v>149</v>
      </c>
      <c r="E135">
        <v>526</v>
      </c>
      <c r="F135" s="1">
        <v>44547</v>
      </c>
      <c r="G135">
        <v>42</v>
      </c>
      <c r="H135" t="s">
        <v>148</v>
      </c>
      <c r="I135" t="s">
        <v>129</v>
      </c>
      <c r="K135">
        <v>0</v>
      </c>
      <c r="M135" s="1">
        <v>44547</v>
      </c>
      <c r="N135" t="str">
        <f>""</f>
        <v/>
      </c>
    </row>
    <row r="136" spans="1:14" x14ac:dyDescent="0.25">
      <c r="A136">
        <v>2025</v>
      </c>
      <c r="B136" s="3" t="s">
        <v>144</v>
      </c>
      <c r="C136" t="s">
        <v>146</v>
      </c>
      <c r="D136" t="s">
        <v>150</v>
      </c>
      <c r="E136">
        <v>527</v>
      </c>
      <c r="F136" s="1">
        <v>44547</v>
      </c>
      <c r="G136" s="2">
        <v>1993.81</v>
      </c>
      <c r="H136" t="s">
        <v>81</v>
      </c>
      <c r="I136" t="s">
        <v>130</v>
      </c>
      <c r="K136">
        <v>0</v>
      </c>
      <c r="M136" s="1">
        <v>44547</v>
      </c>
      <c r="N136" t="str">
        <f>"05066690156"</f>
        <v>05066690156</v>
      </c>
    </row>
    <row r="137" spans="1:14" x14ac:dyDescent="0.25">
      <c r="A137">
        <v>2025</v>
      </c>
      <c r="B137" s="3" t="s">
        <v>144</v>
      </c>
      <c r="C137" t="s">
        <v>146</v>
      </c>
      <c r="D137" t="s">
        <v>149</v>
      </c>
      <c r="E137">
        <v>528</v>
      </c>
      <c r="F137" s="1">
        <v>44548</v>
      </c>
      <c r="G137" s="2">
        <v>71068.460000000006</v>
      </c>
      <c r="H137" t="s">
        <v>48</v>
      </c>
      <c r="I137" t="s">
        <v>131</v>
      </c>
      <c r="K137">
        <v>0</v>
      </c>
      <c r="M137" s="1">
        <v>44548</v>
      </c>
      <c r="N137" t="str">
        <f>""</f>
        <v/>
      </c>
    </row>
    <row r="138" spans="1:14" x14ac:dyDescent="0.25">
      <c r="A138">
        <v>2025</v>
      </c>
      <c r="B138" s="3" t="s">
        <v>144</v>
      </c>
      <c r="C138" t="s">
        <v>146</v>
      </c>
      <c r="D138" t="s">
        <v>150</v>
      </c>
      <c r="E138">
        <v>529</v>
      </c>
      <c r="F138" s="1">
        <v>44548</v>
      </c>
      <c r="G138">
        <v>336</v>
      </c>
      <c r="H138" t="s">
        <v>59</v>
      </c>
      <c r="I138" t="s">
        <v>167</v>
      </c>
      <c r="J138" t="s">
        <v>61</v>
      </c>
      <c r="K138">
        <v>154</v>
      </c>
      <c r="L138" t="s">
        <v>18</v>
      </c>
      <c r="M138" s="1">
        <v>44548</v>
      </c>
      <c r="N138" t="str">
        <f>""</f>
        <v/>
      </c>
    </row>
    <row r="139" spans="1:14" x14ac:dyDescent="0.25">
      <c r="A139">
        <v>2025</v>
      </c>
      <c r="B139" s="3" t="s">
        <v>144</v>
      </c>
      <c r="C139" t="s">
        <v>146</v>
      </c>
      <c r="D139" t="s">
        <v>149</v>
      </c>
      <c r="E139">
        <v>530</v>
      </c>
      <c r="F139" s="1">
        <v>44548</v>
      </c>
      <c r="G139">
        <v>122.14</v>
      </c>
      <c r="H139" t="s">
        <v>84</v>
      </c>
      <c r="I139" t="s">
        <v>132</v>
      </c>
      <c r="K139">
        <v>0</v>
      </c>
      <c r="M139" s="1">
        <v>44548</v>
      </c>
      <c r="N139" t="str">
        <f>""</f>
        <v/>
      </c>
    </row>
    <row r="140" spans="1:14" x14ac:dyDescent="0.25">
      <c r="A140">
        <v>2025</v>
      </c>
      <c r="B140" s="3" t="s">
        <v>144</v>
      </c>
      <c r="C140" t="s">
        <v>146</v>
      </c>
      <c r="D140" t="s">
        <v>150</v>
      </c>
      <c r="E140">
        <v>531</v>
      </c>
      <c r="F140" s="1">
        <v>44548</v>
      </c>
      <c r="G140">
        <v>50</v>
      </c>
      <c r="H140" t="s">
        <v>50</v>
      </c>
      <c r="I140" t="s">
        <v>57</v>
      </c>
      <c r="J140" t="s">
        <v>52</v>
      </c>
      <c r="K140">
        <v>20123</v>
      </c>
      <c r="L140" t="s">
        <v>14</v>
      </c>
      <c r="M140" s="1">
        <v>44548</v>
      </c>
      <c r="N140" t="str">
        <f>"00488410010"</f>
        <v>00488410010</v>
      </c>
    </row>
    <row r="141" spans="1:14" x14ac:dyDescent="0.25">
      <c r="A141">
        <v>2025</v>
      </c>
      <c r="B141" s="3" t="s">
        <v>144</v>
      </c>
      <c r="C141" t="s">
        <v>146</v>
      </c>
      <c r="D141" t="s">
        <v>150</v>
      </c>
      <c r="E141">
        <v>531</v>
      </c>
      <c r="F141" s="1">
        <v>44548</v>
      </c>
      <c r="G141">
        <v>926.37</v>
      </c>
      <c r="H141" t="s">
        <v>50</v>
      </c>
      <c r="I141" t="s">
        <v>57</v>
      </c>
      <c r="J141" t="s">
        <v>52</v>
      </c>
      <c r="K141">
        <v>20123</v>
      </c>
      <c r="L141" t="s">
        <v>14</v>
      </c>
      <c r="M141" s="1">
        <v>44548</v>
      </c>
      <c r="N141" t="str">
        <f>"00488410010"</f>
        <v>00488410010</v>
      </c>
    </row>
    <row r="142" spans="1:14" x14ac:dyDescent="0.25">
      <c r="A142">
        <v>2025</v>
      </c>
      <c r="B142" s="3" t="s">
        <v>144</v>
      </c>
      <c r="C142" t="s">
        <v>146</v>
      </c>
      <c r="D142" t="s">
        <v>150</v>
      </c>
      <c r="E142">
        <v>532</v>
      </c>
      <c r="F142" s="1">
        <v>44548</v>
      </c>
      <c r="G142" s="2">
        <v>16040</v>
      </c>
      <c r="H142" t="s">
        <v>133</v>
      </c>
      <c r="I142" t="s">
        <v>134</v>
      </c>
      <c r="J142" t="s">
        <v>135</v>
      </c>
      <c r="K142">
        <v>50018</v>
      </c>
      <c r="L142" t="s">
        <v>136</v>
      </c>
      <c r="M142" s="1">
        <v>44548</v>
      </c>
      <c r="N142" t="str">
        <f>"04505160483"</f>
        <v>04505160483</v>
      </c>
    </row>
    <row r="143" spans="1:14" x14ac:dyDescent="0.25">
      <c r="A143">
        <v>2025</v>
      </c>
      <c r="B143" s="3" t="s">
        <v>144</v>
      </c>
      <c r="C143" t="s">
        <v>146</v>
      </c>
      <c r="D143" t="s">
        <v>150</v>
      </c>
      <c r="E143">
        <v>533</v>
      </c>
      <c r="F143" s="1">
        <v>44548</v>
      </c>
      <c r="G143">
        <v>34</v>
      </c>
      <c r="H143" t="s">
        <v>53</v>
      </c>
      <c r="I143" t="s">
        <v>54</v>
      </c>
      <c r="J143" t="s">
        <v>55</v>
      </c>
      <c r="K143">
        <v>143</v>
      </c>
      <c r="L143" t="s">
        <v>18</v>
      </c>
      <c r="M143" s="1">
        <v>44548</v>
      </c>
      <c r="N143" t="str">
        <f>"10191231009"</f>
        <v>10191231009</v>
      </c>
    </row>
    <row r="144" spans="1:14" x14ac:dyDescent="0.25">
      <c r="A144">
        <v>2025</v>
      </c>
      <c r="B144" s="3" t="s">
        <v>144</v>
      </c>
      <c r="C144" t="s">
        <v>146</v>
      </c>
      <c r="D144" t="s">
        <v>150</v>
      </c>
      <c r="E144">
        <v>534</v>
      </c>
      <c r="F144" s="1">
        <v>44548</v>
      </c>
      <c r="G144">
        <v>416</v>
      </c>
      <c r="H144" t="s">
        <v>35</v>
      </c>
      <c r="I144" t="s">
        <v>36</v>
      </c>
      <c r="J144" t="s">
        <v>37</v>
      </c>
      <c r="K144">
        <v>10135</v>
      </c>
      <c r="L144" t="s">
        <v>38</v>
      </c>
      <c r="M144" s="1">
        <v>44548</v>
      </c>
      <c r="N144" t="str">
        <f>"06714021000"</f>
        <v>06714021000</v>
      </c>
    </row>
    <row r="145" spans="1:14" x14ac:dyDescent="0.25">
      <c r="A145">
        <v>2025</v>
      </c>
      <c r="B145" s="3" t="s">
        <v>144</v>
      </c>
      <c r="C145" t="s">
        <v>146</v>
      </c>
      <c r="D145" t="s">
        <v>150</v>
      </c>
      <c r="E145">
        <v>535</v>
      </c>
      <c r="F145" s="1">
        <v>44548</v>
      </c>
      <c r="G145">
        <v>530.88</v>
      </c>
      <c r="H145" t="s">
        <v>137</v>
      </c>
      <c r="I145" t="s">
        <v>57</v>
      </c>
      <c r="J145" t="s">
        <v>138</v>
      </c>
      <c r="K145">
        <v>0</v>
      </c>
      <c r="L145" t="s">
        <v>18</v>
      </c>
      <c r="M145" s="1">
        <v>44548</v>
      </c>
      <c r="N145" t="str">
        <f>"08639941007"</f>
        <v>08639941007</v>
      </c>
    </row>
    <row r="146" spans="1:14" x14ac:dyDescent="0.25">
      <c r="A146">
        <v>2025</v>
      </c>
      <c r="B146" s="3" t="s">
        <v>144</v>
      </c>
      <c r="C146" t="s">
        <v>146</v>
      </c>
      <c r="D146" t="s">
        <v>150</v>
      </c>
      <c r="E146">
        <v>536</v>
      </c>
      <c r="F146" s="1">
        <v>44548</v>
      </c>
      <c r="G146" s="2">
        <v>2345</v>
      </c>
      <c r="H146" t="s">
        <v>75</v>
      </c>
      <c r="I146" t="s">
        <v>76</v>
      </c>
      <c r="J146" t="s">
        <v>77</v>
      </c>
      <c r="K146">
        <v>38123</v>
      </c>
      <c r="L146" t="s">
        <v>78</v>
      </c>
      <c r="M146" s="1">
        <v>44548</v>
      </c>
      <c r="N146" t="str">
        <f>"01944260221"</f>
        <v>01944260221</v>
      </c>
    </row>
    <row r="147" spans="1:14" x14ac:dyDescent="0.25">
      <c r="A147">
        <v>2025</v>
      </c>
      <c r="B147" s="3" t="s">
        <v>144</v>
      </c>
      <c r="C147" t="s">
        <v>146</v>
      </c>
      <c r="D147" t="s">
        <v>150</v>
      </c>
      <c r="E147">
        <v>537</v>
      </c>
      <c r="F147" s="1">
        <v>44548</v>
      </c>
      <c r="G147">
        <v>144.59</v>
      </c>
      <c r="H147" t="s">
        <v>79</v>
      </c>
      <c r="I147" t="s">
        <v>139</v>
      </c>
      <c r="K147">
        <v>0</v>
      </c>
      <c r="M147" s="1">
        <v>44548</v>
      </c>
      <c r="N147" t="str">
        <f>"11723840150"</f>
        <v>11723840150</v>
      </c>
    </row>
    <row r="148" spans="1:14" x14ac:dyDescent="0.25">
      <c r="A148">
        <v>2025</v>
      </c>
      <c r="B148" s="3" t="s">
        <v>144</v>
      </c>
      <c r="C148" t="s">
        <v>146</v>
      </c>
      <c r="D148" t="s">
        <v>150</v>
      </c>
      <c r="E148">
        <v>538</v>
      </c>
      <c r="F148" s="1">
        <v>44548</v>
      </c>
      <c r="G148" s="2">
        <v>2739.1</v>
      </c>
      <c r="H148" t="s">
        <v>81</v>
      </c>
      <c r="I148" t="s">
        <v>140</v>
      </c>
      <c r="K148">
        <v>0</v>
      </c>
      <c r="M148" s="1">
        <v>44548</v>
      </c>
      <c r="N148" t="str">
        <f>"05066690156"</f>
        <v>05066690156</v>
      </c>
    </row>
    <row r="149" spans="1:14" x14ac:dyDescent="0.25">
      <c r="A149">
        <v>2025</v>
      </c>
      <c r="B149" s="3" t="s">
        <v>144</v>
      </c>
      <c r="C149" t="s">
        <v>146</v>
      </c>
      <c r="D149" t="s">
        <v>150</v>
      </c>
      <c r="E149">
        <v>539</v>
      </c>
      <c r="F149" s="1">
        <v>44548</v>
      </c>
      <c r="G149" s="2">
        <v>18231.060000000001</v>
      </c>
      <c r="H149" t="s">
        <v>103</v>
      </c>
      <c r="I149" t="s">
        <v>141</v>
      </c>
      <c r="K149">
        <v>0</v>
      </c>
      <c r="M149" s="1">
        <v>44548</v>
      </c>
      <c r="N149" t="str">
        <f>"05143180486"</f>
        <v>05143180486</v>
      </c>
    </row>
    <row r="150" spans="1:14" x14ac:dyDescent="0.25">
      <c r="A150">
        <v>2025</v>
      </c>
      <c r="B150" s="3" t="s">
        <v>144</v>
      </c>
      <c r="C150" t="s">
        <v>146</v>
      </c>
      <c r="D150" t="s">
        <v>149</v>
      </c>
      <c r="E150">
        <v>540</v>
      </c>
      <c r="F150" s="1">
        <v>44551</v>
      </c>
      <c r="G150">
        <v>18.5</v>
      </c>
      <c r="H150" t="s">
        <v>148</v>
      </c>
      <c r="I150" t="s">
        <v>142</v>
      </c>
      <c r="K150">
        <v>0</v>
      </c>
      <c r="M150" s="1">
        <v>44551</v>
      </c>
    </row>
    <row r="151" spans="1:14" x14ac:dyDescent="0.25">
      <c r="A151">
        <v>2025</v>
      </c>
      <c r="B151" s="3" t="s">
        <v>144</v>
      </c>
      <c r="C151" t="s">
        <v>146</v>
      </c>
      <c r="D151" t="s">
        <v>149</v>
      </c>
      <c r="E151">
        <v>541</v>
      </c>
      <c r="F151" s="1">
        <v>44551</v>
      </c>
      <c r="G151">
        <v>80.8</v>
      </c>
      <c r="H151" t="s">
        <v>148</v>
      </c>
      <c r="I151" t="s">
        <v>142</v>
      </c>
      <c r="K151">
        <v>0</v>
      </c>
      <c r="M151" s="1">
        <v>44551</v>
      </c>
    </row>
    <row r="152" spans="1:14" x14ac:dyDescent="0.25">
      <c r="A152">
        <v>2025</v>
      </c>
      <c r="B152" s="3" t="s">
        <v>144</v>
      </c>
      <c r="C152" t="s">
        <v>146</v>
      </c>
      <c r="D152" t="s">
        <v>149</v>
      </c>
      <c r="E152">
        <v>542</v>
      </c>
      <c r="F152" s="1">
        <v>44551</v>
      </c>
      <c r="G152">
        <v>24</v>
      </c>
      <c r="H152" t="s">
        <v>148</v>
      </c>
      <c r="I152" t="s">
        <v>142</v>
      </c>
      <c r="K152">
        <v>0</v>
      </c>
      <c r="M152" s="1">
        <v>44551</v>
      </c>
    </row>
    <row r="153" spans="1:14" x14ac:dyDescent="0.25">
      <c r="A153">
        <v>2025</v>
      </c>
      <c r="B153" s="3" t="s">
        <v>144</v>
      </c>
      <c r="C153" t="s">
        <v>146</v>
      </c>
      <c r="D153" t="s">
        <v>149</v>
      </c>
      <c r="E153">
        <v>543</v>
      </c>
      <c r="F153" s="1">
        <v>44551</v>
      </c>
      <c r="G153">
        <v>84.99</v>
      </c>
      <c r="H153" t="s">
        <v>148</v>
      </c>
      <c r="I153" t="s">
        <v>142</v>
      </c>
      <c r="K153">
        <v>0</v>
      </c>
      <c r="M153" s="1">
        <v>44551</v>
      </c>
    </row>
    <row r="154" spans="1:14" x14ac:dyDescent="0.25">
      <c r="A154">
        <v>2025</v>
      </c>
      <c r="B154" s="3" t="s">
        <v>144</v>
      </c>
      <c r="C154" t="s">
        <v>146</v>
      </c>
      <c r="D154" t="s">
        <v>149</v>
      </c>
      <c r="E154">
        <v>544</v>
      </c>
      <c r="F154" s="1">
        <v>44551</v>
      </c>
      <c r="G154">
        <v>81.59</v>
      </c>
      <c r="H154" t="s">
        <v>148</v>
      </c>
      <c r="I154" t="s">
        <v>142</v>
      </c>
      <c r="K154">
        <v>0</v>
      </c>
      <c r="M154" s="1">
        <v>44551</v>
      </c>
    </row>
    <row r="155" spans="1:14" x14ac:dyDescent="0.25">
      <c r="A155">
        <v>2025</v>
      </c>
      <c r="B155" s="3" t="s">
        <v>144</v>
      </c>
      <c r="C155" t="s">
        <v>146</v>
      </c>
      <c r="D155" t="s">
        <v>149</v>
      </c>
      <c r="E155">
        <v>545</v>
      </c>
      <c r="F155" s="1">
        <v>44551</v>
      </c>
      <c r="G155">
        <v>81.59</v>
      </c>
      <c r="H155" t="s">
        <v>148</v>
      </c>
      <c r="I155" t="s">
        <v>142</v>
      </c>
      <c r="K155">
        <v>0</v>
      </c>
      <c r="M155" s="1">
        <v>44551</v>
      </c>
    </row>
  </sheetData>
  <autoFilter ref="A1:N155" xr:uid="{ECED1081-F1D9-8343-85A0-F9040E3FA556}">
    <filterColumn colId="3">
      <filters blank="1"/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MA202602021515393480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Cristofori</dc:creator>
  <cp:lastModifiedBy>Samuele Vatrano</cp:lastModifiedBy>
  <dcterms:created xsi:type="dcterms:W3CDTF">2026-02-02T14:19:08Z</dcterms:created>
  <dcterms:modified xsi:type="dcterms:W3CDTF">2026-02-02T14:55:11Z</dcterms:modified>
</cp:coreProperties>
</file>