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mministrazione/CONSORZIO LaMMa/Consorzio 2025/Amministrazione trasparente/Pagamenti/"/>
    </mc:Choice>
  </mc:AlternateContent>
  <xr:revisionPtr revIDLastSave="0" documentId="13_ncr:1_{1968A7D7-226F-F14A-9F9E-5DCCAB160143}" xr6:coauthVersionLast="47" xr6:coauthVersionMax="47" xr10:uidLastSave="{00000000-0000-0000-0000-000000000000}"/>
  <bookViews>
    <workbookView xWindow="5240" yWindow="2600" windowWidth="28040" windowHeight="17440" xr2:uid="{0FA26560-41BB-F74F-ABDB-97A1079E8C71}"/>
  </bookViews>
  <sheets>
    <sheet name="MA202511101455242020" sheetId="1" r:id="rId1"/>
  </sheets>
  <definedNames>
    <definedName name="_xlnm._FilterDatabase" localSheetId="0" hidden="1">MA202511101455242020!$A$1:$AF$137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3" i="1"/>
  <c r="L94" i="1"/>
  <c r="L95" i="1"/>
  <c r="L96" i="1"/>
  <c r="L97" i="1"/>
  <c r="L98" i="1"/>
  <c r="L99" i="1"/>
  <c r="L100" i="1"/>
  <c r="L101" i="1"/>
  <c r="L102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</calcChain>
</file>

<file path=xl/sharedStrings.xml><?xml version="1.0" encoding="utf-8"?>
<sst xmlns="http://schemas.openxmlformats.org/spreadsheetml/2006/main" count="604" uniqueCount="145">
  <si>
    <t>ESERCIZIO</t>
  </si>
  <si>
    <t>NUMERO MANDATO</t>
  </si>
  <si>
    <t>DATA PAGAMENTO</t>
  </si>
  <si>
    <t>IMPORTO BENEFICIARIO PAGATO</t>
  </si>
  <si>
    <t>ANAGRAFICA</t>
  </si>
  <si>
    <t>CAUSALE</t>
  </si>
  <si>
    <t>LOCALITA'</t>
  </si>
  <si>
    <t>DATA VALUTA ENTE</t>
  </si>
  <si>
    <t>CODICE FISCALE/PARTITA IVA</t>
  </si>
  <si>
    <t>PELLEGRINI SPA</t>
  </si>
  <si>
    <t>CIGB4BC17E5C0 Pag. Pellegrini Fattura n. 8134-BP aprile ORD651223X</t>
  </si>
  <si>
    <t>CIGB4BC17E5C0 Pag. Fatt. n. 8133 BP maggio ORD 660385X</t>
  </si>
  <si>
    <t>CIGB4BC17E5C0 Pag. fatt. 8132 Pellegrini BP marzo ORD 641914X</t>
  </si>
  <si>
    <t>CNR SEDE CENTRALE</t>
  </si>
  <si>
    <t>PAGAMENTO TURNI E IOS MEDIA MAGGIO 2025</t>
  </si>
  <si>
    <t>ROMA</t>
  </si>
  <si>
    <t>RIMBORSO MISSIONI</t>
  </si>
  <si>
    <t>CARTA CREDITO C/DEBITO</t>
  </si>
  <si>
    <t>Spese carta credito competenza maggio</t>
  </si>
  <si>
    <t>AGENZIA DELLE ENTRATE</t>
  </si>
  <si>
    <t>Pag. Mod. F24 Diritti CCIIA 2025</t>
  </si>
  <si>
    <t>Pag. Mod. F24 I  Acconto 2025 IRES+IRAP</t>
  </si>
  <si>
    <t>Pag. Mod. F24 Utilizzo Fondo Imposte chiusura 2024 (IRES+IRAP)</t>
  </si>
  <si>
    <t>AUTOSTRADE PER L' ITALIA</t>
  </si>
  <si>
    <t>Pag. Telepass+Autostrade</t>
  </si>
  <si>
    <t>TELEPASS S.P.A</t>
  </si>
  <si>
    <t>BANCO BPM S.P.A</t>
  </si>
  <si>
    <t>Pag. oneri bancari telepass+Autostrade giugno</t>
  </si>
  <si>
    <t>MILANO</t>
  </si>
  <si>
    <t>ILGER.COM</t>
  </si>
  <si>
    <t>CIGB0D46010C3 CUPJ43C23000560007 Pag. Fatture</t>
  </si>
  <si>
    <t>BIANCONESE DI FONTEVIVO-P</t>
  </si>
  <si>
    <t>LEASYS S.P.A</t>
  </si>
  <si>
    <t>CIG9662358E0D Pag. Fatture</t>
  </si>
  <si>
    <t>TORINO</t>
  </si>
  <si>
    <t>MARINA DI SAN VINCENZO SPA</t>
  </si>
  <si>
    <t>Pag. Fatture</t>
  </si>
  <si>
    <t>GPI S.P.A</t>
  </si>
  <si>
    <t>CIG942875351E Pag. Fatture</t>
  </si>
  <si>
    <t>TRENTO</t>
  </si>
  <si>
    <t>Canon Italia S.p.A.</t>
  </si>
  <si>
    <t>CIG9421450A7C Pag. Fatture</t>
  </si>
  <si>
    <t>A2A ENERGIA SPA</t>
  </si>
  <si>
    <t>Data Pos srl con socio unico</t>
  </si>
  <si>
    <t>CIGA016D9B5DB Pag. Fatture</t>
  </si>
  <si>
    <t>CIGB685AA0CC3 CUPI81G22000100001 Pag. Fatt. Montano Rosanna</t>
  </si>
  <si>
    <t>Pag. rimborso spese ai dipendenti</t>
  </si>
  <si>
    <t>MDPI</t>
  </si>
  <si>
    <t>Pag. Fatt. n. 3641266 MDPI (Remotesesind 3641266)</t>
  </si>
  <si>
    <t>BASEL - SVIZZERA</t>
  </si>
  <si>
    <t>STIPENDI SINDACATO FLG CGL FIR</t>
  </si>
  <si>
    <t>Pag. stipendi luglio +sindacato</t>
  </si>
  <si>
    <t>SINDACATO CISL</t>
  </si>
  <si>
    <t>STIPENDI DIPENDENTI VARI</t>
  </si>
  <si>
    <t>STIPENDI AMM.UNICO</t>
  </si>
  <si>
    <t>PRESTITALIA</t>
  </si>
  <si>
    <t>Pag. Cessione V Costantini mese luglio</t>
  </si>
  <si>
    <t>TIM SPA DIREZIONE E CORDINAMEN</t>
  </si>
  <si>
    <t>Pag. Fattura TIM 7X02805509</t>
  </si>
  <si>
    <t>Pagamento turni e IOS Comunicazione 06-2025</t>
  </si>
  <si>
    <t>Pag.STIPENDI AGOSTO+Trattenute sindacali</t>
  </si>
  <si>
    <t>Pag. Mod. F24 IVA SPLIT giugno</t>
  </si>
  <si>
    <t>Pag. Mod. F24 erario c/rit acconto giugno</t>
  </si>
  <si>
    <t>STIPENDI AGENZIA ENTRATE</t>
  </si>
  <si>
    <t>Pag. Mod. F24 su retribuzioni di giugno scad. 16/07</t>
  </si>
  <si>
    <t>Pag. Cessione V Costantini roberto competenza Agosto</t>
  </si>
  <si>
    <t>CIGA0271242B5 Pag. Fatture</t>
  </si>
  <si>
    <t>UNIVERSAT ITALIA SERVICE SRL</t>
  </si>
  <si>
    <t>CIG7570303BA7 Pag. Fatture</t>
  </si>
  <si>
    <t>CIG:9421542669,94213800BB,94223999A0 Pag. Fatture</t>
  </si>
  <si>
    <t>CIGB4BC17E5C0 Pag. Fattura Pellegrini n. 8862 ORD669248X</t>
  </si>
  <si>
    <t>Pag. Fatt. MDPI n. 3713377</t>
  </si>
  <si>
    <t>MARSH S.P.A</t>
  </si>
  <si>
    <t>CIGB787D11913 CUPI81G22000100001 Pag. Polizza OGS</t>
  </si>
  <si>
    <t>ELDES S.L.R</t>
  </si>
  <si>
    <t>CIGB542CB2D64 CUPJ43C23000540007 Pag. Fatture</t>
  </si>
  <si>
    <t>SCANDICCI</t>
  </si>
  <si>
    <t>TREND SINERGIE SVILUPPO S.R.L</t>
  </si>
  <si>
    <t>FIRENZE</t>
  </si>
  <si>
    <t>ENGINOSPFT SPA</t>
  </si>
  <si>
    <t>CIGB52F387E30 Pag. Fatture</t>
  </si>
  <si>
    <t>EURELETTRONICA ICAS SRL</t>
  </si>
  <si>
    <t>CIGB7375AC4D6 CUPJ43C23000540007 Pag. Fatt.  Elurelettronica</t>
  </si>
  <si>
    <t>Pag. Telepass+Autostrade luglio</t>
  </si>
  <si>
    <t>Pag. Mod. F24 Liquidazione IVA II  trim. 2025</t>
  </si>
  <si>
    <t>Mod. F24 IVA Split luglio</t>
  </si>
  <si>
    <t>Mod. F24 IVA INTRA luglio</t>
  </si>
  <si>
    <t>Pag. Mod. F24 rit. acconto luglio Montano</t>
  </si>
  <si>
    <t>Pag. Mod. F24 su retribuzioni luglio scad. 20/08</t>
  </si>
  <si>
    <t>Pag. Mod. F24 su retribuzioni luglio</t>
  </si>
  <si>
    <t>Pag. Oneri bancari RID luglio agosto Autostrade</t>
  </si>
  <si>
    <t>Pag. fatt. telepass+autostrade agosto</t>
  </si>
  <si>
    <t>COMPUTER CARE SRL</t>
  </si>
  <si>
    <t>CIGA0653583F4 Pag. Fatt. Computer Care 758</t>
  </si>
  <si>
    <t>SESTO FIORENTINO</t>
  </si>
  <si>
    <t>ACG AUDITING &amp; CONSULTING GROU</t>
  </si>
  <si>
    <t>CIG8816530EB4 Pag. Fatture</t>
  </si>
  <si>
    <t>TERNI</t>
  </si>
  <si>
    <t>CIG:9421885178,9421450A7C Pag. Fatture</t>
  </si>
  <si>
    <t>CIGB4BC17E5C0 Pag. Fatture</t>
  </si>
  <si>
    <t>AGENZIA FORMATIVA SOCIP SRL</t>
  </si>
  <si>
    <t>CIGB3E70F1288 Pag. Fatture</t>
  </si>
  <si>
    <t>CUPJ55F21003200006 Pag. Fatture</t>
  </si>
  <si>
    <t>ARDEA</t>
  </si>
  <si>
    <t>Pag. Mod. F24 scad. 16/09/25</t>
  </si>
  <si>
    <t>Pag. Mod. f24 scad. 16/09</t>
  </si>
  <si>
    <t>Pag. Mod. F24 scad. 16/09</t>
  </si>
  <si>
    <t>Pag Spese carta credito giugno</t>
  </si>
  <si>
    <t>Pag. spese carta credito comp.luglio</t>
  </si>
  <si>
    <t>Pag. spese carta credito agosto</t>
  </si>
  <si>
    <t>Pag. stipendi settembre + sindacato</t>
  </si>
  <si>
    <t>STIPENDI  SINDACATO CISL</t>
  </si>
  <si>
    <t>Pag. Cessione V Costantini Roberto settembre</t>
  </si>
  <si>
    <t>STONEX S.R.L</t>
  </si>
  <si>
    <t>CIGB78AA542FA CUPJ43C23000540007 Pag. Fatture</t>
  </si>
  <si>
    <t>MONZA</t>
  </si>
  <si>
    <t>TRII S.R.L</t>
  </si>
  <si>
    <t>CIG92810840CF Pag. Fatture</t>
  </si>
  <si>
    <t>FOL.IT</t>
  </si>
  <si>
    <t>CIGB6DE008DF9 CUPB93C23000040005 Pag. Fatture</t>
  </si>
  <si>
    <t>GLUE LABS SRL</t>
  </si>
  <si>
    <t>CIGB7433EE64C Pag. Fatture</t>
  </si>
  <si>
    <t>CIGB4BC17E5C0 Pag. Fattura ord684227x Pellegrini</t>
  </si>
  <si>
    <t>Pag. Quota Progetto AMIS periodo 1 e 2</t>
  </si>
  <si>
    <t>BUREAU DE RECHERCHES G OLOGIQU</t>
  </si>
  <si>
    <t>Pag. Progetto Amis liquidazione 1 e 2 periodo</t>
  </si>
  <si>
    <t>REGIONE LIGURIA</t>
  </si>
  <si>
    <t>Pag. progetto AMIS liquidazione 1 e 2 periodo</t>
  </si>
  <si>
    <t>REGIONE AUTONOMA SARDEGNA</t>
  </si>
  <si>
    <t>Pag. Progetto AMIS liquid. 1 e 2 periodo</t>
  </si>
  <si>
    <t>UNIVERSIT  DI GENOVA</t>
  </si>
  <si>
    <t>pag. progetto AMIS liquidazione 1 e 2 periodo</t>
  </si>
  <si>
    <t>CENTRE PERMANENT D?INITIATIVES</t>
  </si>
  <si>
    <t>Pag. Progetto AMIS liquidazione 1 e 2 periodo</t>
  </si>
  <si>
    <t>Pagamento turni e IOS media - luglio 2025 - CNR</t>
  </si>
  <si>
    <t>Pagamento turni e IOS media - agosto 2025</t>
  </si>
  <si>
    <t>TRIMESTRE</t>
  </si>
  <si>
    <t>CATEGORIA</t>
  </si>
  <si>
    <t>TIPOLOGIA</t>
  </si>
  <si>
    <t>USCITE CORRENTI</t>
  </si>
  <si>
    <t>altre spese per atività finanziarie</t>
  </si>
  <si>
    <t>acquisto beni e servizi</t>
  </si>
  <si>
    <t>soggetto privato</t>
  </si>
  <si>
    <t>altre spese correnti</t>
  </si>
  <si>
    <t>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</si>
</sst>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331C-2D70-934E-84A4-6514304BBFAF}">
  <sheetPr>
    <pageSetUpPr fitToPage="1"/>
  </sheetPr>
  <dimension ref="A1:L137"/>
  <sheetViews>
    <sheetView tabSelected="1" workbookViewId="0">
      <selection activeCell="O13" sqref="O13"/>
    </sheetView>
  </sheetViews>
  <sheetFormatPr baseColWidth="10" defaultRowHeight="16" x14ac:dyDescent="0.2"/>
  <cols>
    <col min="3" max="3" width="18.33203125" customWidth="1"/>
    <col min="4" max="4" width="30.1640625" customWidth="1"/>
    <col min="5" max="5" width="10.83203125" style="3"/>
    <col min="6" max="6" width="14.5" style="3" customWidth="1"/>
    <col min="7" max="7" width="14" customWidth="1"/>
    <col min="8" max="8" width="32" customWidth="1"/>
    <col min="9" max="9" width="59.33203125" customWidth="1"/>
    <col min="10" max="10" width="26.83203125" customWidth="1"/>
    <col min="11" max="11" width="13.83203125" style="3" customWidth="1"/>
    <col min="12" max="12" width="18.83203125" style="3" customWidth="1"/>
  </cols>
  <sheetData>
    <row r="1" spans="1:12" s="2" customFormat="1" ht="51" x14ac:dyDescent="0.2">
      <c r="A1" s="2" t="s">
        <v>0</v>
      </c>
      <c r="B1" s="2" t="s">
        <v>136</v>
      </c>
      <c r="C1" s="2" t="s">
        <v>137</v>
      </c>
      <c r="D1" s="2" t="s">
        <v>138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x14ac:dyDescent="0.2">
      <c r="A2">
        <v>2025</v>
      </c>
      <c r="B2" s="5">
        <v>3</v>
      </c>
      <c r="C2" t="s">
        <v>139</v>
      </c>
      <c r="D2" t="s">
        <v>141</v>
      </c>
      <c r="E2" s="3">
        <v>257</v>
      </c>
      <c r="F2" s="4">
        <v>45839</v>
      </c>
      <c r="G2" s="1">
        <v>1567.02</v>
      </c>
      <c r="H2" t="s">
        <v>9</v>
      </c>
      <c r="I2" t="s">
        <v>10</v>
      </c>
      <c r="K2" s="4">
        <v>45839</v>
      </c>
      <c r="L2" s="3" t="str">
        <f>"05066690156"</f>
        <v>05066690156</v>
      </c>
    </row>
    <row r="3" spans="1:12" x14ac:dyDescent="0.2">
      <c r="A3">
        <v>2025</v>
      </c>
      <c r="B3" s="5">
        <v>3</v>
      </c>
      <c r="C3" t="s">
        <v>139</v>
      </c>
      <c r="D3" t="s">
        <v>141</v>
      </c>
      <c r="E3" s="3">
        <v>258</v>
      </c>
      <c r="F3" s="4">
        <v>45839</v>
      </c>
      <c r="G3" s="1">
        <v>2000.18</v>
      </c>
      <c r="H3" t="s">
        <v>9</v>
      </c>
      <c r="I3" t="s">
        <v>11</v>
      </c>
      <c r="K3" s="4">
        <v>45839</v>
      </c>
      <c r="L3" s="3" t="str">
        <f>"05066690156"</f>
        <v>05066690156</v>
      </c>
    </row>
    <row r="4" spans="1:12" x14ac:dyDescent="0.2">
      <c r="A4">
        <v>2025</v>
      </c>
      <c r="B4" s="5">
        <v>3</v>
      </c>
      <c r="C4" t="s">
        <v>139</v>
      </c>
      <c r="D4" t="s">
        <v>141</v>
      </c>
      <c r="E4" s="3">
        <v>259</v>
      </c>
      <c r="F4" s="4">
        <v>45839</v>
      </c>
      <c r="G4" s="1">
        <v>1777.23</v>
      </c>
      <c r="H4" t="s">
        <v>9</v>
      </c>
      <c r="I4" t="s">
        <v>12</v>
      </c>
      <c r="K4" s="4">
        <v>45839</v>
      </c>
      <c r="L4" s="3" t="str">
        <f>"05066690156"</f>
        <v>05066690156</v>
      </c>
    </row>
    <row r="5" spans="1:12" x14ac:dyDescent="0.2">
      <c r="A5">
        <v>2025</v>
      </c>
      <c r="B5" s="5">
        <v>3</v>
      </c>
      <c r="C5" t="s">
        <v>139</v>
      </c>
      <c r="D5" t="s">
        <v>143</v>
      </c>
      <c r="E5" s="3">
        <v>260</v>
      </c>
      <c r="F5" s="4">
        <v>45839</v>
      </c>
      <c r="G5" s="1">
        <v>7074.57</v>
      </c>
      <c r="H5" t="s">
        <v>13</v>
      </c>
      <c r="I5" t="s">
        <v>14</v>
      </c>
      <c r="J5" t="s">
        <v>15</v>
      </c>
      <c r="K5" s="4">
        <v>45839</v>
      </c>
      <c r="L5" s="3" t="str">
        <f>"02118311006"</f>
        <v>02118311006</v>
      </c>
    </row>
    <row r="6" spans="1:12" x14ac:dyDescent="0.2">
      <c r="A6">
        <v>2025</v>
      </c>
      <c r="B6" s="5">
        <v>3</v>
      </c>
      <c r="C6" t="s">
        <v>139</v>
      </c>
      <c r="D6" t="s">
        <v>143</v>
      </c>
      <c r="E6" s="3">
        <v>261</v>
      </c>
      <c r="F6" s="4">
        <v>45839</v>
      </c>
      <c r="G6">
        <v>198.1</v>
      </c>
      <c r="H6" t="s">
        <v>142</v>
      </c>
      <c r="I6" t="s">
        <v>16</v>
      </c>
      <c r="K6" s="4">
        <v>45839</v>
      </c>
      <c r="L6" s="3" t="str">
        <f>""</f>
        <v/>
      </c>
    </row>
    <row r="7" spans="1:12" x14ac:dyDescent="0.2">
      <c r="A7">
        <v>2025</v>
      </c>
      <c r="B7" s="5">
        <v>3</v>
      </c>
      <c r="C7" t="s">
        <v>139</v>
      </c>
      <c r="D7" t="s">
        <v>143</v>
      </c>
      <c r="E7" s="3">
        <v>262</v>
      </c>
      <c r="F7" s="4">
        <v>45839</v>
      </c>
      <c r="G7">
        <v>867.9</v>
      </c>
      <c r="H7" t="s">
        <v>142</v>
      </c>
      <c r="I7" t="s">
        <v>16</v>
      </c>
      <c r="K7" s="4">
        <v>45839</v>
      </c>
      <c r="L7" s="3" t="str">
        <f>""</f>
        <v/>
      </c>
    </row>
    <row r="8" spans="1:12" x14ac:dyDescent="0.2">
      <c r="A8">
        <v>2025</v>
      </c>
      <c r="B8" s="5">
        <v>3</v>
      </c>
      <c r="C8" t="s">
        <v>139</v>
      </c>
      <c r="D8" t="s">
        <v>143</v>
      </c>
      <c r="E8" s="3">
        <v>263</v>
      </c>
      <c r="F8" s="4">
        <v>45839</v>
      </c>
      <c r="G8" s="1">
        <v>1438.51</v>
      </c>
      <c r="H8" t="s">
        <v>142</v>
      </c>
      <c r="I8" t="s">
        <v>16</v>
      </c>
      <c r="K8" s="4">
        <v>45839</v>
      </c>
      <c r="L8" s="3" t="str">
        <f>""</f>
        <v/>
      </c>
    </row>
    <row r="9" spans="1:12" x14ac:dyDescent="0.2">
      <c r="A9">
        <v>2025</v>
      </c>
      <c r="B9" s="5">
        <v>3</v>
      </c>
      <c r="C9" t="s">
        <v>139</v>
      </c>
      <c r="D9" t="s">
        <v>143</v>
      </c>
      <c r="E9" s="3">
        <v>264</v>
      </c>
      <c r="F9" s="4">
        <v>45839</v>
      </c>
      <c r="G9">
        <v>628.4</v>
      </c>
      <c r="H9" t="s">
        <v>142</v>
      </c>
      <c r="I9" t="s">
        <v>16</v>
      </c>
      <c r="K9" s="4">
        <v>45839</v>
      </c>
      <c r="L9" s="3" t="str">
        <f>""</f>
        <v/>
      </c>
    </row>
    <row r="10" spans="1:12" x14ac:dyDescent="0.2">
      <c r="A10">
        <v>2025</v>
      </c>
      <c r="B10" s="5">
        <v>3</v>
      </c>
      <c r="C10" t="s">
        <v>139</v>
      </c>
      <c r="D10" t="s">
        <v>143</v>
      </c>
      <c r="E10" s="3">
        <v>265</v>
      </c>
      <c r="F10" s="4">
        <v>45839</v>
      </c>
      <c r="G10">
        <v>439.4</v>
      </c>
      <c r="H10" t="s">
        <v>142</v>
      </c>
      <c r="I10" t="s">
        <v>16</v>
      </c>
      <c r="K10" s="4">
        <v>45839</v>
      </c>
      <c r="L10" s="3" t="str">
        <f>""</f>
        <v/>
      </c>
    </row>
    <row r="11" spans="1:12" x14ac:dyDescent="0.2">
      <c r="A11">
        <v>2025</v>
      </c>
      <c r="B11" s="5">
        <v>3</v>
      </c>
      <c r="C11" t="s">
        <v>139</v>
      </c>
      <c r="D11" t="s">
        <v>143</v>
      </c>
      <c r="E11" s="3">
        <v>266</v>
      </c>
      <c r="F11" s="4">
        <v>45839</v>
      </c>
      <c r="G11">
        <v>586.26</v>
      </c>
      <c r="H11" t="s">
        <v>142</v>
      </c>
      <c r="I11" t="s">
        <v>16</v>
      </c>
      <c r="K11" s="4">
        <v>45839</v>
      </c>
      <c r="L11" s="3" t="s">
        <v>142</v>
      </c>
    </row>
    <row r="12" spans="1:12" x14ac:dyDescent="0.2">
      <c r="A12">
        <v>2025</v>
      </c>
      <c r="B12" s="5">
        <v>3</v>
      </c>
      <c r="C12" t="s">
        <v>139</v>
      </c>
      <c r="D12" t="s">
        <v>143</v>
      </c>
      <c r="E12" s="3">
        <v>267</v>
      </c>
      <c r="F12" s="4">
        <v>45839</v>
      </c>
      <c r="G12">
        <v>358.4</v>
      </c>
      <c r="H12" t="s">
        <v>142</v>
      </c>
      <c r="I12" t="s">
        <v>16</v>
      </c>
      <c r="K12" s="4">
        <v>45839</v>
      </c>
      <c r="L12" s="3" t="s">
        <v>142</v>
      </c>
    </row>
    <row r="13" spans="1:12" x14ac:dyDescent="0.2">
      <c r="A13">
        <v>2025</v>
      </c>
      <c r="B13" s="5">
        <v>3</v>
      </c>
      <c r="C13" t="s">
        <v>139</v>
      </c>
      <c r="D13" t="s">
        <v>143</v>
      </c>
      <c r="E13" s="3">
        <v>268</v>
      </c>
      <c r="F13" s="4">
        <v>45839</v>
      </c>
      <c r="G13">
        <v>29.88</v>
      </c>
      <c r="H13" t="s">
        <v>142</v>
      </c>
      <c r="I13" t="s">
        <v>16</v>
      </c>
      <c r="K13" s="4">
        <v>45839</v>
      </c>
      <c r="L13" s="3" t="s">
        <v>142</v>
      </c>
    </row>
    <row r="14" spans="1:12" x14ac:dyDescent="0.2">
      <c r="A14">
        <v>2025</v>
      </c>
      <c r="B14" s="5">
        <v>3</v>
      </c>
      <c r="C14" t="s">
        <v>139</v>
      </c>
      <c r="D14" t="s">
        <v>143</v>
      </c>
      <c r="E14" s="3">
        <v>269</v>
      </c>
      <c r="F14" s="4">
        <v>45839</v>
      </c>
      <c r="G14">
        <v>527.41</v>
      </c>
      <c r="H14" t="s">
        <v>17</v>
      </c>
      <c r="I14" t="s">
        <v>18</v>
      </c>
      <c r="K14" s="4">
        <v>45839</v>
      </c>
      <c r="L14" s="3" t="str">
        <f>""</f>
        <v/>
      </c>
    </row>
    <row r="15" spans="1:12" x14ac:dyDescent="0.2">
      <c r="A15">
        <v>2025</v>
      </c>
      <c r="B15" s="5">
        <v>3</v>
      </c>
      <c r="C15" t="s">
        <v>139</v>
      </c>
      <c r="D15" t="s">
        <v>143</v>
      </c>
      <c r="E15" s="3">
        <v>270</v>
      </c>
      <c r="F15" s="4">
        <v>45839</v>
      </c>
      <c r="G15">
        <v>125</v>
      </c>
      <c r="H15" t="s">
        <v>19</v>
      </c>
      <c r="I15" t="s">
        <v>20</v>
      </c>
      <c r="K15" s="4">
        <v>45839</v>
      </c>
      <c r="L15" s="3" t="str">
        <f>""</f>
        <v/>
      </c>
    </row>
    <row r="16" spans="1:12" x14ac:dyDescent="0.2">
      <c r="A16">
        <v>2025</v>
      </c>
      <c r="B16" s="5">
        <v>3</v>
      </c>
      <c r="C16" t="s">
        <v>139</v>
      </c>
      <c r="D16" t="s">
        <v>143</v>
      </c>
      <c r="E16" s="3">
        <v>271</v>
      </c>
      <c r="F16" s="4">
        <v>45839</v>
      </c>
      <c r="G16" s="1">
        <v>4142</v>
      </c>
      <c r="H16" t="s">
        <v>19</v>
      </c>
      <c r="I16" t="s">
        <v>21</v>
      </c>
      <c r="K16" s="4">
        <v>45839</v>
      </c>
      <c r="L16" s="3" t="str">
        <f>""</f>
        <v/>
      </c>
    </row>
    <row r="17" spans="1:12" x14ac:dyDescent="0.2">
      <c r="A17">
        <v>2025</v>
      </c>
      <c r="B17" s="5">
        <v>3</v>
      </c>
      <c r="C17" t="s">
        <v>139</v>
      </c>
      <c r="D17" t="s">
        <v>143</v>
      </c>
      <c r="E17" s="3">
        <v>272</v>
      </c>
      <c r="F17" s="4">
        <v>45839</v>
      </c>
      <c r="G17" s="1">
        <v>2070</v>
      </c>
      <c r="H17" t="s">
        <v>19</v>
      </c>
      <c r="I17" t="s">
        <v>22</v>
      </c>
      <c r="K17" s="4">
        <v>45839</v>
      </c>
      <c r="L17" s="3" t="str">
        <f>""</f>
        <v/>
      </c>
    </row>
    <row r="18" spans="1:12" x14ac:dyDescent="0.2">
      <c r="A18">
        <v>2025</v>
      </c>
      <c r="B18" s="5">
        <v>3</v>
      </c>
      <c r="C18" t="s">
        <v>139</v>
      </c>
      <c r="D18" t="s">
        <v>141</v>
      </c>
      <c r="E18" s="3">
        <v>273</v>
      </c>
      <c r="F18" s="4">
        <v>45840</v>
      </c>
      <c r="G18">
        <v>44.92</v>
      </c>
      <c r="H18" t="s">
        <v>23</v>
      </c>
      <c r="I18" t="s">
        <v>24</v>
      </c>
      <c r="J18" t="s">
        <v>15</v>
      </c>
      <c r="K18" s="4">
        <v>45840</v>
      </c>
      <c r="L18" s="3" t="str">
        <f>"07516911000"</f>
        <v>07516911000</v>
      </c>
    </row>
    <row r="19" spans="1:12" x14ac:dyDescent="0.2">
      <c r="A19">
        <v>2025</v>
      </c>
      <c r="B19" s="5">
        <v>3</v>
      </c>
      <c r="C19" t="s">
        <v>139</v>
      </c>
      <c r="D19" t="s">
        <v>141</v>
      </c>
      <c r="E19" s="3">
        <v>274</v>
      </c>
      <c r="F19" s="4">
        <v>45840</v>
      </c>
      <c r="G19">
        <v>5</v>
      </c>
      <c r="H19" t="s">
        <v>25</v>
      </c>
      <c r="I19" t="s">
        <v>24</v>
      </c>
      <c r="K19" s="4">
        <v>45840</v>
      </c>
      <c r="L19" s="3" t="str">
        <f>"09771701001"</f>
        <v>09771701001</v>
      </c>
    </row>
    <row r="20" spans="1:12" x14ac:dyDescent="0.2">
      <c r="A20">
        <v>2025</v>
      </c>
      <c r="B20" s="5">
        <v>3</v>
      </c>
      <c r="C20" t="s">
        <v>139</v>
      </c>
      <c r="D20" t="s">
        <v>140</v>
      </c>
      <c r="E20" s="3">
        <v>275</v>
      </c>
      <c r="F20" s="4">
        <v>45840</v>
      </c>
      <c r="G20">
        <v>1</v>
      </c>
      <c r="H20" t="s">
        <v>26</v>
      </c>
      <c r="I20" t="s">
        <v>27</v>
      </c>
      <c r="J20" t="s">
        <v>28</v>
      </c>
      <c r="K20" s="4">
        <v>45840</v>
      </c>
      <c r="L20" s="3" t="str">
        <f>"10537050964"</f>
        <v>10537050964</v>
      </c>
    </row>
    <row r="21" spans="1:12" x14ac:dyDescent="0.2">
      <c r="A21">
        <v>2025</v>
      </c>
      <c r="B21" s="5">
        <v>3</v>
      </c>
      <c r="C21" t="s">
        <v>139</v>
      </c>
      <c r="D21" t="s">
        <v>141</v>
      </c>
      <c r="E21" s="3">
        <v>276</v>
      </c>
      <c r="F21" s="4">
        <v>45847</v>
      </c>
      <c r="G21" s="1">
        <v>1300.0999999999999</v>
      </c>
      <c r="H21" t="s">
        <v>29</v>
      </c>
      <c r="I21" t="s">
        <v>30</v>
      </c>
      <c r="J21" t="s">
        <v>31</v>
      </c>
      <c r="K21" s="4">
        <v>45847</v>
      </c>
      <c r="L21" s="3" t="str">
        <f>"02256810348"</f>
        <v>02256810348</v>
      </c>
    </row>
    <row r="22" spans="1:12" x14ac:dyDescent="0.2">
      <c r="A22">
        <v>2025</v>
      </c>
      <c r="B22" s="5">
        <v>3</v>
      </c>
      <c r="C22" t="s">
        <v>139</v>
      </c>
      <c r="D22" t="s">
        <v>141</v>
      </c>
      <c r="E22" s="3">
        <v>277</v>
      </c>
      <c r="F22" s="4">
        <v>45847</v>
      </c>
      <c r="G22">
        <v>416</v>
      </c>
      <c r="H22" t="s">
        <v>32</v>
      </c>
      <c r="I22" t="s">
        <v>33</v>
      </c>
      <c r="J22" t="s">
        <v>34</v>
      </c>
      <c r="K22" s="4">
        <v>45847</v>
      </c>
      <c r="L22" s="3" t="str">
        <f>"06714021000"</f>
        <v>06714021000</v>
      </c>
    </row>
    <row r="23" spans="1:12" x14ac:dyDescent="0.2">
      <c r="A23">
        <v>2025</v>
      </c>
      <c r="B23" s="5">
        <v>3</v>
      </c>
      <c r="C23" t="s">
        <v>139</v>
      </c>
      <c r="D23" t="s">
        <v>141</v>
      </c>
      <c r="E23" s="3">
        <v>278</v>
      </c>
      <c r="F23" s="4">
        <v>45847</v>
      </c>
      <c r="G23">
        <v>293.72000000000003</v>
      </c>
      <c r="H23" t="s">
        <v>35</v>
      </c>
      <c r="I23" t="s">
        <v>36</v>
      </c>
      <c r="J23" t="s">
        <v>15</v>
      </c>
      <c r="K23" s="4">
        <v>45847</v>
      </c>
      <c r="L23" s="3" t="str">
        <f>"08639941007"</f>
        <v>08639941007</v>
      </c>
    </row>
    <row r="24" spans="1:12" x14ac:dyDescent="0.2">
      <c r="A24">
        <v>2025</v>
      </c>
      <c r="B24" s="5">
        <v>3</v>
      </c>
      <c r="C24" t="s">
        <v>139</v>
      </c>
      <c r="D24" t="s">
        <v>141</v>
      </c>
      <c r="E24" s="3">
        <v>279</v>
      </c>
      <c r="F24" s="4">
        <v>45847</v>
      </c>
      <c r="G24" s="1">
        <v>1825</v>
      </c>
      <c r="H24" t="s">
        <v>37</v>
      </c>
      <c r="I24" t="s">
        <v>38</v>
      </c>
      <c r="J24" t="s">
        <v>39</v>
      </c>
      <c r="K24" s="4">
        <v>45847</v>
      </c>
      <c r="L24" s="3" t="str">
        <f>"01944260221"</f>
        <v>01944260221</v>
      </c>
    </row>
    <row r="25" spans="1:12" x14ac:dyDescent="0.2">
      <c r="A25">
        <v>2025</v>
      </c>
      <c r="B25" s="5">
        <v>3</v>
      </c>
      <c r="C25" t="s">
        <v>139</v>
      </c>
      <c r="D25" t="s">
        <v>141</v>
      </c>
      <c r="E25" s="3">
        <v>280</v>
      </c>
      <c r="F25" s="4">
        <v>45847</v>
      </c>
      <c r="G25">
        <v>144.59</v>
      </c>
      <c r="H25" t="s">
        <v>40</v>
      </c>
      <c r="I25" t="s">
        <v>41</v>
      </c>
      <c r="K25" s="4">
        <v>45847</v>
      </c>
      <c r="L25" s="3" t="str">
        <f>"11723840150"</f>
        <v>11723840150</v>
      </c>
    </row>
    <row r="26" spans="1:12" x14ac:dyDescent="0.2">
      <c r="A26">
        <v>2025</v>
      </c>
      <c r="B26" s="5">
        <v>3</v>
      </c>
      <c r="C26" t="s">
        <v>139</v>
      </c>
      <c r="D26" t="s">
        <v>141</v>
      </c>
      <c r="E26" s="3">
        <v>281</v>
      </c>
      <c r="F26" s="4">
        <v>45847</v>
      </c>
      <c r="G26">
        <v>94.09</v>
      </c>
      <c r="H26" t="s">
        <v>42</v>
      </c>
      <c r="I26" t="s">
        <v>36</v>
      </c>
      <c r="K26" s="4">
        <v>45847</v>
      </c>
      <c r="L26" s="3" t="str">
        <f>"12883420155"</f>
        <v>12883420155</v>
      </c>
    </row>
    <row r="27" spans="1:12" x14ac:dyDescent="0.2">
      <c r="A27">
        <v>2025</v>
      </c>
      <c r="B27" s="5">
        <v>3</v>
      </c>
      <c r="C27" t="s">
        <v>139</v>
      </c>
      <c r="D27" t="s">
        <v>141</v>
      </c>
      <c r="E27" s="3">
        <v>282</v>
      </c>
      <c r="F27" s="4">
        <v>45847</v>
      </c>
      <c r="G27" s="1">
        <v>5892.39</v>
      </c>
      <c r="H27" t="s">
        <v>43</v>
      </c>
      <c r="I27" t="s">
        <v>44</v>
      </c>
      <c r="K27" s="4">
        <v>45847</v>
      </c>
      <c r="L27" s="3" t="str">
        <f>"05143180486"</f>
        <v>05143180486</v>
      </c>
    </row>
    <row r="28" spans="1:12" x14ac:dyDescent="0.2">
      <c r="A28">
        <v>2025</v>
      </c>
      <c r="B28" s="5">
        <v>3</v>
      </c>
      <c r="C28" t="s">
        <v>139</v>
      </c>
      <c r="D28" t="s">
        <v>141</v>
      </c>
      <c r="E28" s="3">
        <v>283</v>
      </c>
      <c r="F28" s="4">
        <v>45854</v>
      </c>
      <c r="G28" s="1">
        <v>1163</v>
      </c>
      <c r="H28" t="s">
        <v>142</v>
      </c>
      <c r="I28" t="s">
        <v>45</v>
      </c>
      <c r="K28" s="4">
        <v>45854</v>
      </c>
      <c r="L28" s="3" t="s">
        <v>142</v>
      </c>
    </row>
    <row r="29" spans="1:12" x14ac:dyDescent="0.2">
      <c r="A29">
        <v>2025</v>
      </c>
      <c r="B29" s="5">
        <v>3</v>
      </c>
      <c r="C29" t="s">
        <v>139</v>
      </c>
      <c r="D29" t="s">
        <v>143</v>
      </c>
      <c r="E29" s="3">
        <v>284</v>
      </c>
      <c r="F29" s="4">
        <v>45854</v>
      </c>
      <c r="G29">
        <v>92.9</v>
      </c>
      <c r="H29" t="s">
        <v>142</v>
      </c>
      <c r="I29" t="s">
        <v>46</v>
      </c>
      <c r="K29" s="4">
        <v>45854</v>
      </c>
      <c r="L29" s="3" t="str">
        <f>""</f>
        <v/>
      </c>
    </row>
    <row r="30" spans="1:12" x14ac:dyDescent="0.2">
      <c r="A30">
        <v>2025</v>
      </c>
      <c r="B30" s="5">
        <v>3</v>
      </c>
      <c r="C30" t="s">
        <v>139</v>
      </c>
      <c r="D30" t="s">
        <v>143</v>
      </c>
      <c r="E30" s="3">
        <v>285</v>
      </c>
      <c r="F30" s="4">
        <v>45854</v>
      </c>
      <c r="G30">
        <v>70</v>
      </c>
      <c r="H30" t="s">
        <v>142</v>
      </c>
      <c r="I30" t="s">
        <v>46</v>
      </c>
      <c r="K30" s="4">
        <v>45854</v>
      </c>
      <c r="L30" s="3" t="str">
        <f>""</f>
        <v/>
      </c>
    </row>
    <row r="31" spans="1:12" x14ac:dyDescent="0.2">
      <c r="A31">
        <v>2025</v>
      </c>
      <c r="B31" s="5">
        <v>3</v>
      </c>
      <c r="C31" t="s">
        <v>139</v>
      </c>
      <c r="D31" t="s">
        <v>141</v>
      </c>
      <c r="E31" s="3">
        <v>286</v>
      </c>
      <c r="F31" s="4">
        <v>45854</v>
      </c>
      <c r="G31" s="1">
        <v>2671.95</v>
      </c>
      <c r="H31" t="s">
        <v>47</v>
      </c>
      <c r="I31" t="s">
        <v>48</v>
      </c>
      <c r="J31" t="s">
        <v>49</v>
      </c>
      <c r="K31" s="4">
        <v>45854</v>
      </c>
      <c r="L31" s="3" t="str">
        <f>"CHE11569494"</f>
        <v>CHE11569494</v>
      </c>
    </row>
    <row r="32" spans="1:12" x14ac:dyDescent="0.2">
      <c r="A32">
        <v>2025</v>
      </c>
      <c r="B32" s="5">
        <v>3</v>
      </c>
      <c r="C32" t="s">
        <v>139</v>
      </c>
      <c r="D32" t="s">
        <v>143</v>
      </c>
      <c r="E32" s="3">
        <v>287</v>
      </c>
      <c r="F32" s="4">
        <v>45854</v>
      </c>
      <c r="G32">
        <v>88.99</v>
      </c>
      <c r="H32" t="s">
        <v>50</v>
      </c>
      <c r="I32" t="s">
        <v>51</v>
      </c>
      <c r="K32" s="4">
        <v>45854</v>
      </c>
      <c r="L32" s="3" t="str">
        <f>"94119000480"</f>
        <v>94119000480</v>
      </c>
    </row>
    <row r="33" spans="1:12" x14ac:dyDescent="0.2">
      <c r="A33">
        <v>2025</v>
      </c>
      <c r="B33" s="5">
        <v>3</v>
      </c>
      <c r="C33" t="s">
        <v>139</v>
      </c>
      <c r="E33" s="3">
        <v>288</v>
      </c>
      <c r="F33" s="4">
        <v>45854</v>
      </c>
      <c r="G33">
        <v>16.809999999999999</v>
      </c>
      <c r="H33" t="s">
        <v>52</v>
      </c>
      <c r="I33" t="s">
        <v>51</v>
      </c>
      <c r="K33" s="4">
        <v>45854</v>
      </c>
      <c r="L33" s="3" t="str">
        <f>""</f>
        <v/>
      </c>
    </row>
    <row r="34" spans="1:12" x14ac:dyDescent="0.2">
      <c r="A34">
        <v>2025</v>
      </c>
      <c r="B34" s="5">
        <v>3</v>
      </c>
      <c r="C34" t="s">
        <v>139</v>
      </c>
      <c r="D34" t="s">
        <v>143</v>
      </c>
      <c r="E34" s="3">
        <v>289</v>
      </c>
      <c r="F34" s="4">
        <v>45863</v>
      </c>
      <c r="G34" s="1">
        <v>65636</v>
      </c>
      <c r="H34" t="s">
        <v>53</v>
      </c>
      <c r="I34" t="s">
        <v>51</v>
      </c>
      <c r="K34" s="4">
        <v>45863</v>
      </c>
      <c r="L34" s="3" t="str">
        <f>""</f>
        <v/>
      </c>
    </row>
    <row r="35" spans="1:12" x14ac:dyDescent="0.2">
      <c r="A35">
        <v>2025</v>
      </c>
      <c r="B35" s="5">
        <v>3</v>
      </c>
      <c r="C35" t="s">
        <v>139</v>
      </c>
      <c r="D35" t="s">
        <v>143</v>
      </c>
      <c r="E35" s="3">
        <v>290</v>
      </c>
      <c r="F35" s="4">
        <v>45863</v>
      </c>
      <c r="G35" s="1">
        <v>9057</v>
      </c>
      <c r="H35" t="s">
        <v>54</v>
      </c>
      <c r="I35" t="s">
        <v>51</v>
      </c>
      <c r="K35" s="4">
        <v>45863</v>
      </c>
      <c r="L35" s="3" t="str">
        <f>""</f>
        <v/>
      </c>
    </row>
    <row r="36" spans="1:12" x14ac:dyDescent="0.2">
      <c r="A36">
        <v>2025</v>
      </c>
      <c r="B36" s="5">
        <v>3</v>
      </c>
      <c r="C36" t="s">
        <v>139</v>
      </c>
      <c r="D36" t="s">
        <v>143</v>
      </c>
      <c r="E36" s="3">
        <v>291</v>
      </c>
      <c r="F36" s="4">
        <v>45855</v>
      </c>
      <c r="G36">
        <v>336</v>
      </c>
      <c r="H36" t="s">
        <v>55</v>
      </c>
      <c r="I36" t="s">
        <v>56</v>
      </c>
      <c r="J36" t="s">
        <v>15</v>
      </c>
      <c r="K36" s="4">
        <v>45855</v>
      </c>
      <c r="L36" s="3" t="str">
        <f>""</f>
        <v/>
      </c>
    </row>
    <row r="37" spans="1:12" x14ac:dyDescent="0.2">
      <c r="A37">
        <v>2025</v>
      </c>
      <c r="B37" s="5">
        <v>3</v>
      </c>
      <c r="C37" t="s">
        <v>139</v>
      </c>
      <c r="D37" t="s">
        <v>141</v>
      </c>
      <c r="E37" s="3">
        <v>292</v>
      </c>
      <c r="F37" s="4">
        <v>45855</v>
      </c>
      <c r="G37">
        <v>934.02</v>
      </c>
      <c r="H37" t="s">
        <v>57</v>
      </c>
      <c r="I37" t="s">
        <v>58</v>
      </c>
      <c r="J37" t="s">
        <v>28</v>
      </c>
      <c r="K37" s="4">
        <v>45855</v>
      </c>
      <c r="L37" s="3" t="str">
        <f>"00488410010"</f>
        <v>00488410010</v>
      </c>
    </row>
    <row r="38" spans="1:12" x14ac:dyDescent="0.2">
      <c r="A38">
        <v>2025</v>
      </c>
      <c r="B38" s="5">
        <v>3</v>
      </c>
      <c r="C38" t="s">
        <v>139</v>
      </c>
      <c r="D38" t="s">
        <v>143</v>
      </c>
      <c r="E38" s="3">
        <v>293</v>
      </c>
      <c r="F38" s="4">
        <v>45855</v>
      </c>
      <c r="G38" s="1">
        <v>6303.17</v>
      </c>
      <c r="H38" t="s">
        <v>13</v>
      </c>
      <c r="I38" t="s">
        <v>59</v>
      </c>
      <c r="J38" t="s">
        <v>15</v>
      </c>
      <c r="K38" s="4">
        <v>45855</v>
      </c>
      <c r="L38" s="3" t="str">
        <f>"02118311006"</f>
        <v>02118311006</v>
      </c>
    </row>
    <row r="39" spans="1:12" x14ac:dyDescent="0.2">
      <c r="A39">
        <v>2025</v>
      </c>
      <c r="B39" s="5">
        <v>3</v>
      </c>
      <c r="C39" t="s">
        <v>139</v>
      </c>
      <c r="D39" t="s">
        <v>143</v>
      </c>
      <c r="E39" s="3">
        <v>294</v>
      </c>
      <c r="F39" s="4">
        <v>45859</v>
      </c>
      <c r="G39">
        <v>80.84</v>
      </c>
      <c r="H39" t="s">
        <v>50</v>
      </c>
      <c r="I39" t="s">
        <v>60</v>
      </c>
      <c r="K39" s="4">
        <v>45859</v>
      </c>
      <c r="L39" s="3" t="str">
        <f>"94119000480"</f>
        <v>94119000480</v>
      </c>
    </row>
    <row r="40" spans="1:12" x14ac:dyDescent="0.2">
      <c r="A40">
        <v>2025</v>
      </c>
      <c r="B40" s="5">
        <v>3</v>
      </c>
      <c r="C40" t="s">
        <v>139</v>
      </c>
      <c r="E40" s="3">
        <v>295</v>
      </c>
      <c r="F40" s="4">
        <v>45859</v>
      </c>
      <c r="G40">
        <v>16.809999999999999</v>
      </c>
      <c r="H40" t="s">
        <v>52</v>
      </c>
      <c r="I40" t="s">
        <v>60</v>
      </c>
      <c r="K40" s="4">
        <v>45859</v>
      </c>
      <c r="L40" s="3" t="str">
        <f>""</f>
        <v/>
      </c>
    </row>
    <row r="41" spans="1:12" x14ac:dyDescent="0.2">
      <c r="A41">
        <v>2025</v>
      </c>
      <c r="B41" s="5">
        <v>3</v>
      </c>
      <c r="C41" t="s">
        <v>139</v>
      </c>
      <c r="D41" t="s">
        <v>143</v>
      </c>
      <c r="E41" s="3">
        <v>296</v>
      </c>
      <c r="F41" s="4">
        <v>45896</v>
      </c>
      <c r="G41" s="1">
        <v>56898</v>
      </c>
      <c r="H41" t="s">
        <v>53</v>
      </c>
      <c r="I41" t="s">
        <v>60</v>
      </c>
      <c r="K41" s="4">
        <v>45896</v>
      </c>
      <c r="L41" s="3" t="str">
        <f>""</f>
        <v/>
      </c>
    </row>
    <row r="42" spans="1:12" x14ac:dyDescent="0.2">
      <c r="A42">
        <v>2025</v>
      </c>
      <c r="B42" s="5">
        <v>3</v>
      </c>
      <c r="C42" t="s">
        <v>139</v>
      </c>
      <c r="D42" t="s">
        <v>143</v>
      </c>
      <c r="E42" s="3">
        <v>297</v>
      </c>
      <c r="F42" s="4">
        <v>45896</v>
      </c>
      <c r="G42" s="1">
        <v>5190</v>
      </c>
      <c r="H42" t="s">
        <v>54</v>
      </c>
      <c r="I42" t="s">
        <v>60</v>
      </c>
      <c r="K42" s="4">
        <v>45896</v>
      </c>
      <c r="L42" s="3" t="str">
        <f>""</f>
        <v/>
      </c>
    </row>
    <row r="43" spans="1:12" x14ac:dyDescent="0.2">
      <c r="A43">
        <v>2025</v>
      </c>
      <c r="B43" s="5">
        <v>3</v>
      </c>
      <c r="C43" t="s">
        <v>139</v>
      </c>
      <c r="D43" t="s">
        <v>143</v>
      </c>
      <c r="E43" s="3">
        <v>298</v>
      </c>
      <c r="F43" s="4">
        <v>45859</v>
      </c>
      <c r="G43" s="1">
        <v>8666.8700000000008</v>
      </c>
      <c r="H43" t="s">
        <v>19</v>
      </c>
      <c r="I43" t="s">
        <v>61</v>
      </c>
      <c r="K43" s="4">
        <v>45859</v>
      </c>
      <c r="L43" s="3" t="str">
        <f>""</f>
        <v/>
      </c>
    </row>
    <row r="44" spans="1:12" x14ac:dyDescent="0.2">
      <c r="A44">
        <v>2025</v>
      </c>
      <c r="B44" s="5">
        <v>3</v>
      </c>
      <c r="C44" t="s">
        <v>139</v>
      </c>
      <c r="D44" t="s">
        <v>143</v>
      </c>
      <c r="E44" s="3">
        <v>299</v>
      </c>
      <c r="F44" s="4">
        <v>45859</v>
      </c>
      <c r="G44">
        <v>495.87</v>
      </c>
      <c r="H44" t="s">
        <v>19</v>
      </c>
      <c r="I44" t="s">
        <v>62</v>
      </c>
      <c r="K44" s="4">
        <v>45859</v>
      </c>
      <c r="L44" s="3" t="str">
        <f>""</f>
        <v/>
      </c>
    </row>
    <row r="45" spans="1:12" x14ac:dyDescent="0.2">
      <c r="A45">
        <v>2025</v>
      </c>
      <c r="B45" s="5">
        <v>3</v>
      </c>
      <c r="C45" t="s">
        <v>139</v>
      </c>
      <c r="D45" t="s">
        <v>143</v>
      </c>
      <c r="E45" s="3">
        <v>300</v>
      </c>
      <c r="F45" s="4">
        <v>45859</v>
      </c>
      <c r="G45" s="1">
        <v>88034.52</v>
      </c>
      <c r="H45" t="s">
        <v>63</v>
      </c>
      <c r="I45" t="s">
        <v>64</v>
      </c>
      <c r="K45" s="4">
        <v>45859</v>
      </c>
      <c r="L45" s="3" t="str">
        <f>""</f>
        <v/>
      </c>
    </row>
    <row r="46" spans="1:12" x14ac:dyDescent="0.2">
      <c r="A46">
        <v>2025</v>
      </c>
      <c r="B46" s="5">
        <v>3</v>
      </c>
      <c r="C46" t="s">
        <v>139</v>
      </c>
      <c r="D46" t="s">
        <v>143</v>
      </c>
      <c r="E46" s="3">
        <v>301</v>
      </c>
      <c r="F46" s="4">
        <v>45859</v>
      </c>
      <c r="G46">
        <v>455.22</v>
      </c>
      <c r="H46" t="s">
        <v>63</v>
      </c>
      <c r="I46" t="s">
        <v>64</v>
      </c>
      <c r="K46" s="4">
        <v>45859</v>
      </c>
      <c r="L46" s="3" t="str">
        <f>""</f>
        <v/>
      </c>
    </row>
    <row r="47" spans="1:12" x14ac:dyDescent="0.2">
      <c r="A47">
        <v>2025</v>
      </c>
      <c r="B47" s="5">
        <v>3</v>
      </c>
      <c r="C47" t="s">
        <v>139</v>
      </c>
      <c r="D47" t="s">
        <v>143</v>
      </c>
      <c r="E47" s="3">
        <v>302</v>
      </c>
      <c r="F47" s="4">
        <v>45859</v>
      </c>
      <c r="G47">
        <v>179.9</v>
      </c>
      <c r="H47" t="s">
        <v>63</v>
      </c>
      <c r="I47" t="s">
        <v>64</v>
      </c>
      <c r="K47" s="4">
        <v>45859</v>
      </c>
      <c r="L47" s="3" t="str">
        <f>""</f>
        <v/>
      </c>
    </row>
    <row r="48" spans="1:12" x14ac:dyDescent="0.2">
      <c r="A48">
        <v>2025</v>
      </c>
      <c r="B48" s="5">
        <v>3</v>
      </c>
      <c r="C48" t="s">
        <v>139</v>
      </c>
      <c r="D48" t="s">
        <v>143</v>
      </c>
      <c r="E48" s="3">
        <v>303</v>
      </c>
      <c r="F48" s="4">
        <v>45859</v>
      </c>
      <c r="G48">
        <v>64.150000000000006</v>
      </c>
      <c r="H48" t="s">
        <v>63</v>
      </c>
      <c r="I48" t="s">
        <v>64</v>
      </c>
      <c r="K48" s="4">
        <v>45859</v>
      </c>
      <c r="L48" s="3" t="str">
        <f>""</f>
        <v/>
      </c>
    </row>
    <row r="49" spans="1:12" x14ac:dyDescent="0.2">
      <c r="A49">
        <v>2025</v>
      </c>
      <c r="B49" s="5">
        <v>3</v>
      </c>
      <c r="C49" t="s">
        <v>139</v>
      </c>
      <c r="D49" t="s">
        <v>143</v>
      </c>
      <c r="E49" s="3">
        <v>304</v>
      </c>
      <c r="F49" s="4">
        <v>45859</v>
      </c>
      <c r="G49">
        <v>110.21</v>
      </c>
      <c r="H49" t="s">
        <v>63</v>
      </c>
      <c r="I49" t="s">
        <v>64</v>
      </c>
      <c r="K49" s="4">
        <v>45859</v>
      </c>
      <c r="L49" s="3" t="str">
        <f>""</f>
        <v/>
      </c>
    </row>
    <row r="50" spans="1:12" x14ac:dyDescent="0.2">
      <c r="A50">
        <v>2025</v>
      </c>
      <c r="B50" s="5">
        <v>3</v>
      </c>
      <c r="C50" t="s">
        <v>139</v>
      </c>
      <c r="D50" t="s">
        <v>143</v>
      </c>
      <c r="E50" s="3">
        <v>305</v>
      </c>
      <c r="F50" s="4">
        <v>45859</v>
      </c>
      <c r="G50">
        <v>76.73</v>
      </c>
      <c r="H50" t="s">
        <v>63</v>
      </c>
      <c r="I50" t="s">
        <v>64</v>
      </c>
      <c r="K50" s="4">
        <v>45859</v>
      </c>
      <c r="L50" s="3" t="str">
        <f>""</f>
        <v/>
      </c>
    </row>
    <row r="51" spans="1:12" x14ac:dyDescent="0.2">
      <c r="A51">
        <v>2025</v>
      </c>
      <c r="B51" s="5">
        <v>3</v>
      </c>
      <c r="C51" t="s">
        <v>139</v>
      </c>
      <c r="D51" t="s">
        <v>143</v>
      </c>
      <c r="E51" s="3">
        <v>306</v>
      </c>
      <c r="F51" s="4">
        <v>45896</v>
      </c>
      <c r="G51">
        <v>336</v>
      </c>
      <c r="H51" t="s">
        <v>55</v>
      </c>
      <c r="I51" t="s">
        <v>65</v>
      </c>
      <c r="J51" t="s">
        <v>15</v>
      </c>
      <c r="K51" s="4">
        <v>45896</v>
      </c>
      <c r="L51" s="3" t="str">
        <f>""</f>
        <v/>
      </c>
    </row>
    <row r="52" spans="1:12" x14ac:dyDescent="0.2">
      <c r="A52">
        <v>2025</v>
      </c>
      <c r="B52" s="5">
        <v>3</v>
      </c>
      <c r="C52" t="s">
        <v>139</v>
      </c>
      <c r="D52" t="s">
        <v>143</v>
      </c>
      <c r="E52" s="3">
        <v>307</v>
      </c>
      <c r="F52" s="4">
        <v>45859</v>
      </c>
      <c r="G52">
        <v>249.4</v>
      </c>
      <c r="H52" t="s">
        <v>142</v>
      </c>
      <c r="I52" t="s">
        <v>16</v>
      </c>
      <c r="K52" s="4">
        <v>45859</v>
      </c>
      <c r="L52" s="3" t="str">
        <f>""</f>
        <v/>
      </c>
    </row>
    <row r="53" spans="1:12" x14ac:dyDescent="0.2">
      <c r="A53">
        <v>2025</v>
      </c>
      <c r="B53" s="5">
        <v>3</v>
      </c>
      <c r="C53" t="s">
        <v>139</v>
      </c>
      <c r="D53" t="s">
        <v>143</v>
      </c>
      <c r="E53" s="3">
        <v>308</v>
      </c>
      <c r="F53" s="4">
        <v>45859</v>
      </c>
      <c r="G53">
        <v>556.27</v>
      </c>
      <c r="H53" t="s">
        <v>142</v>
      </c>
      <c r="I53" t="s">
        <v>16</v>
      </c>
      <c r="K53" s="4">
        <v>45859</v>
      </c>
      <c r="L53" s="3" t="str">
        <f>""</f>
        <v/>
      </c>
    </row>
    <row r="54" spans="1:12" x14ac:dyDescent="0.2">
      <c r="A54">
        <v>2025</v>
      </c>
      <c r="B54" s="5">
        <v>3</v>
      </c>
      <c r="C54" t="s">
        <v>139</v>
      </c>
      <c r="D54" t="s">
        <v>143</v>
      </c>
      <c r="E54" s="3">
        <v>309</v>
      </c>
      <c r="F54" s="4">
        <v>45859</v>
      </c>
      <c r="G54">
        <v>69.260000000000005</v>
      </c>
      <c r="H54" t="s">
        <v>142</v>
      </c>
      <c r="I54" t="s">
        <v>16</v>
      </c>
      <c r="K54" s="4">
        <v>45859</v>
      </c>
      <c r="L54" s="3" t="str">
        <f>""</f>
        <v/>
      </c>
    </row>
    <row r="55" spans="1:12" x14ac:dyDescent="0.2">
      <c r="A55">
        <v>2025</v>
      </c>
      <c r="B55" s="5">
        <v>3</v>
      </c>
      <c r="C55" t="s">
        <v>139</v>
      </c>
      <c r="D55" t="s">
        <v>143</v>
      </c>
      <c r="E55" s="3">
        <v>310</v>
      </c>
      <c r="F55" s="4">
        <v>45859</v>
      </c>
      <c r="G55">
        <v>476.47</v>
      </c>
      <c r="H55" t="s">
        <v>142</v>
      </c>
      <c r="I55" t="s">
        <v>16</v>
      </c>
      <c r="K55" s="4">
        <v>45859</v>
      </c>
      <c r="L55" s="3" t="str">
        <f>""</f>
        <v/>
      </c>
    </row>
    <row r="56" spans="1:12" x14ac:dyDescent="0.2">
      <c r="A56">
        <v>2025</v>
      </c>
      <c r="B56" s="5">
        <v>3</v>
      </c>
      <c r="C56" t="s">
        <v>139</v>
      </c>
      <c r="D56" t="s">
        <v>143</v>
      </c>
      <c r="E56" s="3">
        <v>311</v>
      </c>
      <c r="F56" s="4">
        <v>45859</v>
      </c>
      <c r="G56">
        <v>382.62</v>
      </c>
      <c r="H56" t="s">
        <v>142</v>
      </c>
      <c r="I56" t="s">
        <v>16</v>
      </c>
      <c r="K56" s="4">
        <v>45859</v>
      </c>
      <c r="L56" s="3" t="str">
        <f>""</f>
        <v/>
      </c>
    </row>
    <row r="57" spans="1:12" x14ac:dyDescent="0.2">
      <c r="A57">
        <v>2025</v>
      </c>
      <c r="B57" s="5">
        <v>3</v>
      </c>
      <c r="C57" t="s">
        <v>139</v>
      </c>
      <c r="D57" t="s">
        <v>143</v>
      </c>
      <c r="E57" s="3">
        <v>312</v>
      </c>
      <c r="F57" s="4">
        <v>45859</v>
      </c>
      <c r="G57">
        <v>828.13</v>
      </c>
      <c r="H57" t="s">
        <v>142</v>
      </c>
      <c r="I57" t="s">
        <v>16</v>
      </c>
      <c r="K57" s="4">
        <v>45859</v>
      </c>
      <c r="L57" s="3" t="str">
        <f>""</f>
        <v/>
      </c>
    </row>
    <row r="58" spans="1:12" x14ac:dyDescent="0.2">
      <c r="A58">
        <v>2025</v>
      </c>
      <c r="B58" s="5">
        <v>3</v>
      </c>
      <c r="C58" t="s">
        <v>139</v>
      </c>
      <c r="D58" t="s">
        <v>143</v>
      </c>
      <c r="E58" s="3">
        <v>313</v>
      </c>
      <c r="F58" s="4">
        <v>45859</v>
      </c>
      <c r="G58" s="1">
        <v>1776.71</v>
      </c>
      <c r="H58" t="s">
        <v>142</v>
      </c>
      <c r="I58" t="s">
        <v>16</v>
      </c>
      <c r="K58" s="4">
        <v>45859</v>
      </c>
      <c r="L58" s="3" t="str">
        <f>""</f>
        <v/>
      </c>
    </row>
    <row r="59" spans="1:12" x14ac:dyDescent="0.2">
      <c r="A59">
        <v>2025</v>
      </c>
      <c r="B59" s="5">
        <v>3</v>
      </c>
      <c r="C59" t="s">
        <v>139</v>
      </c>
      <c r="D59" t="s">
        <v>143</v>
      </c>
      <c r="E59" s="3">
        <v>314</v>
      </c>
      <c r="F59" s="4">
        <v>45859</v>
      </c>
      <c r="G59">
        <v>444.9</v>
      </c>
      <c r="H59" t="s">
        <v>142</v>
      </c>
      <c r="I59" t="s">
        <v>16</v>
      </c>
      <c r="K59" s="4">
        <v>45859</v>
      </c>
      <c r="L59" s="3" t="s">
        <v>142</v>
      </c>
    </row>
    <row r="60" spans="1:12" x14ac:dyDescent="0.2">
      <c r="A60">
        <v>2025</v>
      </c>
      <c r="B60" s="5">
        <v>3</v>
      </c>
      <c r="C60" t="s">
        <v>139</v>
      </c>
      <c r="D60" t="s">
        <v>143</v>
      </c>
      <c r="E60" s="3">
        <v>315</v>
      </c>
      <c r="F60" s="4">
        <v>45859</v>
      </c>
      <c r="G60">
        <v>552.48</v>
      </c>
      <c r="H60" t="s">
        <v>142</v>
      </c>
      <c r="I60" t="s">
        <v>16</v>
      </c>
      <c r="K60" s="4">
        <v>45859</v>
      </c>
      <c r="L60" s="3" t="s">
        <v>142</v>
      </c>
    </row>
    <row r="61" spans="1:12" x14ac:dyDescent="0.2">
      <c r="A61">
        <v>2025</v>
      </c>
      <c r="B61" s="5">
        <v>3</v>
      </c>
      <c r="C61" t="s">
        <v>139</v>
      </c>
      <c r="D61" t="s">
        <v>141</v>
      </c>
      <c r="E61" s="3">
        <v>316</v>
      </c>
      <c r="F61" s="4">
        <v>45859</v>
      </c>
      <c r="G61" s="1">
        <v>4485.17</v>
      </c>
      <c r="H61" t="s">
        <v>57</v>
      </c>
      <c r="I61" t="s">
        <v>66</v>
      </c>
      <c r="J61" t="s">
        <v>28</v>
      </c>
      <c r="K61" s="4">
        <v>45859</v>
      </c>
      <c r="L61" s="3" t="str">
        <f>"00488410010"</f>
        <v>00488410010</v>
      </c>
    </row>
    <row r="62" spans="1:12" x14ac:dyDescent="0.2">
      <c r="A62">
        <v>2025</v>
      </c>
      <c r="B62" s="5">
        <v>3</v>
      </c>
      <c r="C62" t="s">
        <v>139</v>
      </c>
      <c r="D62" t="s">
        <v>141</v>
      </c>
      <c r="E62" s="3">
        <v>317</v>
      </c>
      <c r="F62" s="4">
        <v>45859</v>
      </c>
      <c r="G62">
        <v>34</v>
      </c>
      <c r="H62" t="s">
        <v>67</v>
      </c>
      <c r="I62" t="s">
        <v>68</v>
      </c>
      <c r="J62" t="s">
        <v>15</v>
      </c>
      <c r="K62" s="4">
        <v>45859</v>
      </c>
      <c r="L62" s="3" t="str">
        <f>"10191231009"</f>
        <v>10191231009</v>
      </c>
    </row>
    <row r="63" spans="1:12" x14ac:dyDescent="0.2">
      <c r="A63">
        <v>2025</v>
      </c>
      <c r="B63" s="5">
        <v>3</v>
      </c>
      <c r="C63" t="s">
        <v>139</v>
      </c>
      <c r="D63" t="s">
        <v>141</v>
      </c>
      <c r="E63" s="3">
        <v>318</v>
      </c>
      <c r="F63" s="4">
        <v>45859</v>
      </c>
      <c r="G63">
        <v>416</v>
      </c>
      <c r="H63" t="s">
        <v>32</v>
      </c>
      <c r="I63" t="s">
        <v>33</v>
      </c>
      <c r="J63" t="s">
        <v>34</v>
      </c>
      <c r="K63" s="4">
        <v>45859</v>
      </c>
      <c r="L63" s="3" t="str">
        <f>"06714021000"</f>
        <v>06714021000</v>
      </c>
    </row>
    <row r="64" spans="1:12" x14ac:dyDescent="0.2">
      <c r="A64">
        <v>2025</v>
      </c>
      <c r="B64" s="5">
        <v>3</v>
      </c>
      <c r="C64" t="s">
        <v>139</v>
      </c>
      <c r="D64" t="s">
        <v>141</v>
      </c>
      <c r="E64" s="3">
        <v>319</v>
      </c>
      <c r="F64" s="4">
        <v>45859</v>
      </c>
      <c r="G64" s="1">
        <v>1825</v>
      </c>
      <c r="H64" t="s">
        <v>37</v>
      </c>
      <c r="I64" t="s">
        <v>38</v>
      </c>
      <c r="J64" t="s">
        <v>39</v>
      </c>
      <c r="K64" s="4">
        <v>45859</v>
      </c>
      <c r="L64" s="3" t="str">
        <f>"01944260221"</f>
        <v>01944260221</v>
      </c>
    </row>
    <row r="65" spans="1:12" x14ac:dyDescent="0.2">
      <c r="A65">
        <v>2025</v>
      </c>
      <c r="B65" s="5">
        <v>3</v>
      </c>
      <c r="C65" t="s">
        <v>139</v>
      </c>
      <c r="D65" t="s">
        <v>141</v>
      </c>
      <c r="E65" s="3">
        <v>320</v>
      </c>
      <c r="F65" s="4">
        <v>45859</v>
      </c>
      <c r="G65">
        <v>333.89</v>
      </c>
      <c r="H65" t="s">
        <v>40</v>
      </c>
      <c r="I65" t="s">
        <v>69</v>
      </c>
      <c r="K65" s="4">
        <v>45859</v>
      </c>
      <c r="L65" s="3" t="str">
        <f>"11723840150"</f>
        <v>11723840150</v>
      </c>
    </row>
    <row r="66" spans="1:12" x14ac:dyDescent="0.2">
      <c r="A66">
        <v>2025</v>
      </c>
      <c r="B66" s="5">
        <v>3</v>
      </c>
      <c r="C66" t="s">
        <v>139</v>
      </c>
      <c r="D66" t="s">
        <v>141</v>
      </c>
      <c r="E66" s="3">
        <v>321</v>
      </c>
      <c r="F66" s="4">
        <v>45859</v>
      </c>
      <c r="G66" s="1">
        <v>5597.77</v>
      </c>
      <c r="H66" t="s">
        <v>43</v>
      </c>
      <c r="I66" t="s">
        <v>44</v>
      </c>
      <c r="K66" s="4">
        <v>45859</v>
      </c>
      <c r="L66" s="3" t="str">
        <f>"05143180486"</f>
        <v>05143180486</v>
      </c>
    </row>
    <row r="67" spans="1:12" x14ac:dyDescent="0.2">
      <c r="A67">
        <v>2025</v>
      </c>
      <c r="B67" s="5">
        <v>3</v>
      </c>
      <c r="C67" t="s">
        <v>139</v>
      </c>
      <c r="D67" t="s">
        <v>141</v>
      </c>
      <c r="E67" s="3">
        <v>322</v>
      </c>
      <c r="F67" s="4">
        <v>45859</v>
      </c>
      <c r="G67" s="1">
        <v>1503.32</v>
      </c>
      <c r="H67" t="s">
        <v>9</v>
      </c>
      <c r="I67" t="s">
        <v>70</v>
      </c>
      <c r="K67" s="4">
        <v>45859</v>
      </c>
      <c r="L67" s="3" t="str">
        <f>"05066690156"</f>
        <v>05066690156</v>
      </c>
    </row>
    <row r="68" spans="1:12" x14ac:dyDescent="0.2">
      <c r="A68">
        <v>2025</v>
      </c>
      <c r="B68" s="5">
        <v>3</v>
      </c>
      <c r="C68" t="s">
        <v>139</v>
      </c>
      <c r="D68" t="s">
        <v>141</v>
      </c>
      <c r="E68" s="3">
        <v>325</v>
      </c>
      <c r="F68" s="4">
        <v>45859</v>
      </c>
      <c r="G68" s="1">
        <v>1710.05</v>
      </c>
      <c r="H68" t="s">
        <v>47</v>
      </c>
      <c r="I68" t="s">
        <v>71</v>
      </c>
      <c r="J68" t="s">
        <v>49</v>
      </c>
      <c r="K68" s="4">
        <v>45859</v>
      </c>
      <c r="L68" s="3" t="str">
        <f>"CHE11569494"</f>
        <v>CHE11569494</v>
      </c>
    </row>
    <row r="69" spans="1:12" x14ac:dyDescent="0.2">
      <c r="A69">
        <v>2025</v>
      </c>
      <c r="B69" s="5">
        <v>3</v>
      </c>
      <c r="C69" t="s">
        <v>139</v>
      </c>
      <c r="D69" t="s">
        <v>141</v>
      </c>
      <c r="E69" s="3">
        <v>326</v>
      </c>
      <c r="F69" s="4">
        <v>45859</v>
      </c>
      <c r="G69" s="1">
        <v>2000</v>
      </c>
      <c r="H69" t="s">
        <v>72</v>
      </c>
      <c r="I69" t="s">
        <v>73</v>
      </c>
      <c r="J69" t="s">
        <v>28</v>
      </c>
      <c r="K69" s="4">
        <v>45859</v>
      </c>
      <c r="L69" s="3" t="str">
        <f>"01699520159"</f>
        <v>01699520159</v>
      </c>
    </row>
    <row r="70" spans="1:12" x14ac:dyDescent="0.2">
      <c r="A70">
        <v>2025</v>
      </c>
      <c r="B70" s="5">
        <v>3</v>
      </c>
      <c r="C70" t="s">
        <v>139</v>
      </c>
      <c r="D70" t="s">
        <v>141</v>
      </c>
      <c r="E70" s="3">
        <v>327</v>
      </c>
      <c r="F70" s="4">
        <v>45859</v>
      </c>
      <c r="G70" s="1">
        <v>17015</v>
      </c>
      <c r="H70" t="s">
        <v>74</v>
      </c>
      <c r="I70" t="s">
        <v>75</v>
      </c>
      <c r="J70" t="s">
        <v>76</v>
      </c>
      <c r="K70" s="4">
        <v>45859</v>
      </c>
      <c r="L70" s="3" t="str">
        <f>"04505160483"</f>
        <v>04505160483</v>
      </c>
    </row>
    <row r="71" spans="1:12" x14ac:dyDescent="0.2">
      <c r="A71">
        <v>2025</v>
      </c>
      <c r="B71" s="5">
        <v>3</v>
      </c>
      <c r="C71" t="s">
        <v>139</v>
      </c>
      <c r="D71" t="s">
        <v>141</v>
      </c>
      <c r="E71" s="3">
        <v>328</v>
      </c>
      <c r="F71" s="4">
        <v>45859</v>
      </c>
      <c r="G71">
        <v>56</v>
      </c>
      <c r="H71" t="s">
        <v>77</v>
      </c>
      <c r="I71" t="s">
        <v>36</v>
      </c>
      <c r="J71" t="s">
        <v>78</v>
      </c>
      <c r="K71" s="4">
        <v>45859</v>
      </c>
      <c r="L71" s="3" t="str">
        <f>"03694280482"</f>
        <v>03694280482</v>
      </c>
    </row>
    <row r="72" spans="1:12" x14ac:dyDescent="0.2">
      <c r="A72">
        <v>2025</v>
      </c>
      <c r="B72" s="5">
        <v>3</v>
      </c>
      <c r="C72" t="s">
        <v>144</v>
      </c>
      <c r="D72" t="s">
        <v>141</v>
      </c>
      <c r="E72" s="3">
        <v>329</v>
      </c>
      <c r="F72" s="4">
        <v>45859</v>
      </c>
      <c r="G72" s="1">
        <v>47900</v>
      </c>
      <c r="H72" t="s">
        <v>79</v>
      </c>
      <c r="I72" t="s">
        <v>80</v>
      </c>
      <c r="K72" s="4">
        <v>45859</v>
      </c>
      <c r="L72" s="3" t="str">
        <f>"00599320223"</f>
        <v>00599320223</v>
      </c>
    </row>
    <row r="73" spans="1:12" x14ac:dyDescent="0.2">
      <c r="A73">
        <v>2025</v>
      </c>
      <c r="B73" s="5">
        <v>3</v>
      </c>
      <c r="C73" t="s">
        <v>144</v>
      </c>
      <c r="D73" t="s">
        <v>141</v>
      </c>
      <c r="E73" s="3">
        <v>330</v>
      </c>
      <c r="F73" s="4">
        <v>45869</v>
      </c>
      <c r="G73" s="1">
        <v>30721.68</v>
      </c>
      <c r="H73" t="s">
        <v>81</v>
      </c>
      <c r="I73" t="s">
        <v>82</v>
      </c>
      <c r="J73" t="s">
        <v>15</v>
      </c>
      <c r="K73" s="4">
        <v>45869</v>
      </c>
      <c r="L73" s="3" t="str">
        <f>"02093111009"</f>
        <v>02093111009</v>
      </c>
    </row>
    <row r="74" spans="1:12" x14ac:dyDescent="0.2">
      <c r="A74">
        <v>2025</v>
      </c>
      <c r="B74" s="5">
        <v>3</v>
      </c>
      <c r="C74" t="s">
        <v>139</v>
      </c>
      <c r="D74" t="s">
        <v>141</v>
      </c>
      <c r="E74" s="3">
        <v>331</v>
      </c>
      <c r="F74" s="4">
        <v>45873</v>
      </c>
      <c r="G74">
        <v>153</v>
      </c>
      <c r="H74" t="s">
        <v>23</v>
      </c>
      <c r="I74" t="s">
        <v>83</v>
      </c>
      <c r="J74" t="s">
        <v>15</v>
      </c>
      <c r="K74" s="4">
        <v>45873</v>
      </c>
      <c r="L74" s="3" t="str">
        <f>"07516911000"</f>
        <v>07516911000</v>
      </c>
    </row>
    <row r="75" spans="1:12" x14ac:dyDescent="0.2">
      <c r="A75">
        <v>2025</v>
      </c>
      <c r="B75" s="5">
        <v>3</v>
      </c>
      <c r="C75" t="s">
        <v>139</v>
      </c>
      <c r="D75" t="s">
        <v>141</v>
      </c>
      <c r="E75" s="3">
        <v>332</v>
      </c>
      <c r="F75" s="4">
        <v>45873</v>
      </c>
      <c r="G75">
        <v>7.8</v>
      </c>
      <c r="H75" t="s">
        <v>25</v>
      </c>
      <c r="I75" t="s">
        <v>83</v>
      </c>
      <c r="K75" s="4">
        <v>45873</v>
      </c>
      <c r="L75" s="3" t="str">
        <f>"09771701001"</f>
        <v>09771701001</v>
      </c>
    </row>
    <row r="76" spans="1:12" x14ac:dyDescent="0.2">
      <c r="A76">
        <v>2025</v>
      </c>
      <c r="B76" s="5">
        <v>3</v>
      </c>
      <c r="C76" t="s">
        <v>139</v>
      </c>
      <c r="D76" t="s">
        <v>143</v>
      </c>
      <c r="E76" s="3">
        <v>333</v>
      </c>
      <c r="F76" s="4">
        <v>45903</v>
      </c>
      <c r="G76" s="1">
        <v>6477.13</v>
      </c>
      <c r="H76" t="s">
        <v>19</v>
      </c>
      <c r="I76" t="s">
        <v>84</v>
      </c>
      <c r="K76" s="4">
        <v>45903</v>
      </c>
      <c r="L76" s="3" t="str">
        <f>""</f>
        <v/>
      </c>
    </row>
    <row r="77" spans="1:12" x14ac:dyDescent="0.2">
      <c r="A77">
        <v>2025</v>
      </c>
      <c r="B77" s="5">
        <v>3</v>
      </c>
      <c r="C77" t="s">
        <v>139</v>
      </c>
      <c r="D77" t="s">
        <v>143</v>
      </c>
      <c r="E77" s="3">
        <v>334</v>
      </c>
      <c r="F77" s="4">
        <v>45903</v>
      </c>
      <c r="G77" s="1">
        <v>26273.3</v>
      </c>
      <c r="H77" t="s">
        <v>19</v>
      </c>
      <c r="I77" t="s">
        <v>85</v>
      </c>
      <c r="K77" s="4">
        <v>45903</v>
      </c>
      <c r="L77" s="3" t="str">
        <f>""</f>
        <v/>
      </c>
    </row>
    <row r="78" spans="1:12" x14ac:dyDescent="0.2">
      <c r="A78">
        <v>2025</v>
      </c>
      <c r="B78" s="5">
        <v>3</v>
      </c>
      <c r="C78" t="s">
        <v>139</v>
      </c>
      <c r="D78" t="s">
        <v>143</v>
      </c>
      <c r="E78" s="3">
        <v>335</v>
      </c>
      <c r="F78" s="4">
        <v>45903</v>
      </c>
      <c r="G78">
        <v>964.04</v>
      </c>
      <c r="H78" t="s">
        <v>19</v>
      </c>
      <c r="I78" t="s">
        <v>86</v>
      </c>
      <c r="K78" s="4">
        <v>45903</v>
      </c>
      <c r="L78" s="3" t="str">
        <f>""</f>
        <v/>
      </c>
    </row>
    <row r="79" spans="1:12" x14ac:dyDescent="0.2">
      <c r="A79">
        <v>2025</v>
      </c>
      <c r="B79" s="5">
        <v>3</v>
      </c>
      <c r="C79" t="s">
        <v>139</v>
      </c>
      <c r="D79" t="s">
        <v>143</v>
      </c>
      <c r="E79" s="3">
        <v>336</v>
      </c>
      <c r="F79" s="4">
        <v>45903</v>
      </c>
      <c r="G79">
        <v>160</v>
      </c>
      <c r="H79" t="s">
        <v>19</v>
      </c>
      <c r="I79" t="s">
        <v>87</v>
      </c>
      <c r="K79" s="4">
        <v>45903</v>
      </c>
      <c r="L79" s="3" t="str">
        <f>""</f>
        <v/>
      </c>
    </row>
    <row r="80" spans="1:12" x14ac:dyDescent="0.2">
      <c r="A80">
        <v>2025</v>
      </c>
      <c r="B80" s="5">
        <v>3</v>
      </c>
      <c r="C80" t="s">
        <v>139</v>
      </c>
      <c r="D80" t="s">
        <v>143</v>
      </c>
      <c r="E80" s="3">
        <v>337</v>
      </c>
      <c r="F80" s="4">
        <v>45903</v>
      </c>
      <c r="G80" s="1">
        <v>41852.18</v>
      </c>
      <c r="H80" t="s">
        <v>63</v>
      </c>
      <c r="I80" t="s">
        <v>88</v>
      </c>
      <c r="K80" s="4">
        <v>45903</v>
      </c>
      <c r="L80" s="3" t="str">
        <f>""</f>
        <v/>
      </c>
    </row>
    <row r="81" spans="1:12" x14ac:dyDescent="0.2">
      <c r="A81">
        <v>2025</v>
      </c>
      <c r="B81" s="5">
        <v>3</v>
      </c>
      <c r="C81" t="s">
        <v>139</v>
      </c>
      <c r="D81" t="s">
        <v>143</v>
      </c>
      <c r="E81" s="3">
        <v>338</v>
      </c>
      <c r="F81" s="4">
        <v>45903</v>
      </c>
      <c r="G81" s="1">
        <v>11506.96</v>
      </c>
      <c r="H81" t="s">
        <v>63</v>
      </c>
      <c r="I81" t="s">
        <v>89</v>
      </c>
      <c r="K81" s="4">
        <v>45903</v>
      </c>
      <c r="L81" s="3" t="str">
        <f>""</f>
        <v/>
      </c>
    </row>
    <row r="82" spans="1:12" x14ac:dyDescent="0.2">
      <c r="A82">
        <v>2025</v>
      </c>
      <c r="B82" s="5">
        <v>3</v>
      </c>
      <c r="C82" t="s">
        <v>139</v>
      </c>
      <c r="D82" t="s">
        <v>140</v>
      </c>
      <c r="E82" s="3">
        <v>339</v>
      </c>
      <c r="F82" s="4">
        <v>45905</v>
      </c>
      <c r="G82">
        <v>2</v>
      </c>
      <c r="H82" t="s">
        <v>26</v>
      </c>
      <c r="I82" t="s">
        <v>90</v>
      </c>
      <c r="J82" t="s">
        <v>28</v>
      </c>
      <c r="K82" s="4">
        <v>45905</v>
      </c>
      <c r="L82" s="3" t="str">
        <f>"10537050964"</f>
        <v>10537050964</v>
      </c>
    </row>
    <row r="83" spans="1:12" x14ac:dyDescent="0.2">
      <c r="A83">
        <v>2025</v>
      </c>
      <c r="B83" s="5">
        <v>3</v>
      </c>
      <c r="C83" t="s">
        <v>139</v>
      </c>
      <c r="D83" t="s">
        <v>141</v>
      </c>
      <c r="E83" s="3">
        <v>340</v>
      </c>
      <c r="F83" s="4">
        <v>45905</v>
      </c>
      <c r="G83">
        <v>7.8</v>
      </c>
      <c r="H83" t="s">
        <v>25</v>
      </c>
      <c r="I83" t="s">
        <v>91</v>
      </c>
      <c r="K83" s="4">
        <v>45905</v>
      </c>
      <c r="L83" s="3" t="str">
        <f>"09771701001"</f>
        <v>09771701001</v>
      </c>
    </row>
    <row r="84" spans="1:12" x14ac:dyDescent="0.2">
      <c r="A84">
        <v>2025</v>
      </c>
      <c r="B84" s="5">
        <v>3</v>
      </c>
      <c r="C84" t="s">
        <v>139</v>
      </c>
      <c r="D84" t="s">
        <v>141</v>
      </c>
      <c r="E84" s="3">
        <v>341</v>
      </c>
      <c r="F84" s="4">
        <v>45905</v>
      </c>
      <c r="G84">
        <v>45.98</v>
      </c>
      <c r="H84" t="s">
        <v>23</v>
      </c>
      <c r="I84" t="s">
        <v>91</v>
      </c>
      <c r="J84" t="s">
        <v>15</v>
      </c>
      <c r="K84" s="4">
        <v>45905</v>
      </c>
      <c r="L84" s="3" t="str">
        <f>"07516911000"</f>
        <v>07516911000</v>
      </c>
    </row>
    <row r="85" spans="1:12" x14ac:dyDescent="0.2">
      <c r="A85">
        <v>2025</v>
      </c>
      <c r="B85" s="5">
        <v>3</v>
      </c>
      <c r="C85" t="s">
        <v>139</v>
      </c>
      <c r="D85" t="s">
        <v>141</v>
      </c>
      <c r="E85" s="3">
        <v>342</v>
      </c>
      <c r="F85" s="4">
        <v>45905</v>
      </c>
      <c r="G85" s="1">
        <v>13794.79</v>
      </c>
      <c r="H85" t="s">
        <v>92</v>
      </c>
      <c r="I85" t="s">
        <v>93</v>
      </c>
      <c r="J85" t="s">
        <v>94</v>
      </c>
      <c r="K85" s="4">
        <v>45905</v>
      </c>
      <c r="L85" s="3" t="str">
        <f>"02266590484"</f>
        <v>02266590484</v>
      </c>
    </row>
    <row r="86" spans="1:12" x14ac:dyDescent="0.2">
      <c r="A86">
        <v>2025</v>
      </c>
      <c r="B86" s="5">
        <v>3</v>
      </c>
      <c r="C86" t="s">
        <v>139</v>
      </c>
      <c r="D86" t="s">
        <v>143</v>
      </c>
      <c r="E86" s="3">
        <v>343</v>
      </c>
      <c r="F86" s="4">
        <v>45908</v>
      </c>
      <c r="G86">
        <v>374.58</v>
      </c>
      <c r="H86" t="s">
        <v>142</v>
      </c>
      <c r="I86" t="s">
        <v>16</v>
      </c>
      <c r="K86" s="4">
        <v>45908</v>
      </c>
      <c r="L86" s="3" t="str">
        <f>""</f>
        <v/>
      </c>
    </row>
    <row r="87" spans="1:12" x14ac:dyDescent="0.2">
      <c r="A87">
        <v>2025</v>
      </c>
      <c r="B87" s="5">
        <v>3</v>
      </c>
      <c r="C87" t="s">
        <v>139</v>
      </c>
      <c r="D87" t="s">
        <v>143</v>
      </c>
      <c r="E87" s="3">
        <v>344</v>
      </c>
      <c r="F87" s="4">
        <v>45908</v>
      </c>
      <c r="G87" s="1">
        <v>1154.6300000000001</v>
      </c>
      <c r="H87" t="s">
        <v>142</v>
      </c>
      <c r="I87" t="s">
        <v>16</v>
      </c>
      <c r="K87" s="4">
        <v>45908</v>
      </c>
      <c r="L87" s="3" t="str">
        <f>""</f>
        <v/>
      </c>
    </row>
    <row r="88" spans="1:12" x14ac:dyDescent="0.2">
      <c r="A88">
        <v>2025</v>
      </c>
      <c r="B88" s="5">
        <v>3</v>
      </c>
      <c r="C88" t="s">
        <v>139</v>
      </c>
      <c r="D88" t="s">
        <v>143</v>
      </c>
      <c r="E88" s="3">
        <v>345</v>
      </c>
      <c r="F88" s="4">
        <v>45908</v>
      </c>
      <c r="G88">
        <v>68</v>
      </c>
      <c r="H88" t="s">
        <v>142</v>
      </c>
      <c r="I88" t="s">
        <v>16</v>
      </c>
      <c r="K88" s="4">
        <v>45908</v>
      </c>
      <c r="L88" s="3" t="str">
        <f>""</f>
        <v/>
      </c>
    </row>
    <row r="89" spans="1:12" x14ac:dyDescent="0.2">
      <c r="A89">
        <v>2025</v>
      </c>
      <c r="B89" s="5">
        <v>3</v>
      </c>
      <c r="C89" t="s">
        <v>139</v>
      </c>
      <c r="D89" t="s">
        <v>143</v>
      </c>
      <c r="E89" s="3">
        <v>346</v>
      </c>
      <c r="F89" s="4">
        <v>45908</v>
      </c>
      <c r="G89">
        <v>216.6</v>
      </c>
      <c r="H89" t="s">
        <v>142</v>
      </c>
      <c r="I89" t="s">
        <v>16</v>
      </c>
      <c r="K89" s="4">
        <v>45908</v>
      </c>
      <c r="L89" s="3" t="str">
        <f>""</f>
        <v/>
      </c>
    </row>
    <row r="90" spans="1:12" x14ac:dyDescent="0.2">
      <c r="A90">
        <v>2025</v>
      </c>
      <c r="B90" s="5">
        <v>3</v>
      </c>
      <c r="C90" t="s">
        <v>139</v>
      </c>
      <c r="D90" t="s">
        <v>143</v>
      </c>
      <c r="E90" s="3">
        <v>347</v>
      </c>
      <c r="F90" s="4">
        <v>45908</v>
      </c>
      <c r="G90" s="1">
        <v>1481.99</v>
      </c>
      <c r="H90" t="s">
        <v>142</v>
      </c>
      <c r="I90" t="s">
        <v>16</v>
      </c>
      <c r="K90" s="4">
        <v>45908</v>
      </c>
      <c r="L90" s="3" t="str">
        <f>""</f>
        <v/>
      </c>
    </row>
    <row r="91" spans="1:12" x14ac:dyDescent="0.2">
      <c r="A91">
        <v>2025</v>
      </c>
      <c r="B91" s="5">
        <v>3</v>
      </c>
      <c r="C91" t="s">
        <v>139</v>
      </c>
      <c r="D91" t="s">
        <v>143</v>
      </c>
      <c r="E91" s="3">
        <v>348</v>
      </c>
      <c r="F91" s="4">
        <v>45908</v>
      </c>
      <c r="G91">
        <v>669.01</v>
      </c>
      <c r="H91" t="s">
        <v>142</v>
      </c>
      <c r="I91" t="s">
        <v>16</v>
      </c>
      <c r="K91" s="4">
        <v>45908</v>
      </c>
      <c r="L91" s="3" t="str">
        <f>""</f>
        <v/>
      </c>
    </row>
    <row r="92" spans="1:12" x14ac:dyDescent="0.2">
      <c r="A92">
        <v>2025</v>
      </c>
      <c r="B92" s="5">
        <v>3</v>
      </c>
      <c r="C92" t="s">
        <v>139</v>
      </c>
      <c r="D92" t="s">
        <v>143</v>
      </c>
      <c r="E92" s="3">
        <v>349</v>
      </c>
      <c r="F92" s="4">
        <v>45908</v>
      </c>
      <c r="G92">
        <v>248.5</v>
      </c>
      <c r="H92" t="s">
        <v>142</v>
      </c>
      <c r="I92" t="s">
        <v>16</v>
      </c>
      <c r="K92" s="4">
        <v>45908</v>
      </c>
      <c r="L92" s="3" t="s">
        <v>142</v>
      </c>
    </row>
    <row r="93" spans="1:12" x14ac:dyDescent="0.2">
      <c r="A93">
        <v>2025</v>
      </c>
      <c r="B93" s="5">
        <v>3</v>
      </c>
      <c r="C93" t="s">
        <v>139</v>
      </c>
      <c r="D93" t="s">
        <v>141</v>
      </c>
      <c r="E93" s="3">
        <v>350</v>
      </c>
      <c r="F93" s="4">
        <v>45910</v>
      </c>
      <c r="G93">
        <v>50</v>
      </c>
      <c r="H93" t="s">
        <v>57</v>
      </c>
      <c r="I93" t="s">
        <v>36</v>
      </c>
      <c r="J93" t="s">
        <v>28</v>
      </c>
      <c r="K93" s="4">
        <v>45910</v>
      </c>
      <c r="L93" s="3" t="str">
        <f>"00488410010"</f>
        <v>00488410010</v>
      </c>
    </row>
    <row r="94" spans="1:12" x14ac:dyDescent="0.2">
      <c r="A94">
        <v>2025</v>
      </c>
      <c r="B94" s="5">
        <v>3</v>
      </c>
      <c r="C94" t="s">
        <v>139</v>
      </c>
      <c r="D94" t="s">
        <v>141</v>
      </c>
      <c r="E94" s="3">
        <v>350</v>
      </c>
      <c r="F94" s="4">
        <v>45910</v>
      </c>
      <c r="G94">
        <v>937.31</v>
      </c>
      <c r="H94" t="s">
        <v>57</v>
      </c>
      <c r="I94" t="s">
        <v>36</v>
      </c>
      <c r="J94" t="s">
        <v>28</v>
      </c>
      <c r="K94" s="4">
        <v>45910</v>
      </c>
      <c r="L94" s="3" t="str">
        <f>"00488410010"</f>
        <v>00488410010</v>
      </c>
    </row>
    <row r="95" spans="1:12" x14ac:dyDescent="0.2">
      <c r="A95">
        <v>2025</v>
      </c>
      <c r="B95" s="5">
        <v>3</v>
      </c>
      <c r="C95" t="s">
        <v>139</v>
      </c>
      <c r="D95" t="s">
        <v>141</v>
      </c>
      <c r="E95" s="3">
        <v>351</v>
      </c>
      <c r="F95" s="4">
        <v>45910</v>
      </c>
      <c r="G95" s="1">
        <v>6231.4</v>
      </c>
      <c r="H95" t="s">
        <v>95</v>
      </c>
      <c r="I95" t="s">
        <v>96</v>
      </c>
      <c r="J95" t="s">
        <v>97</v>
      </c>
      <c r="K95" s="4">
        <v>45910</v>
      </c>
      <c r="L95" s="3" t="str">
        <f>"00758240550"</f>
        <v>00758240550</v>
      </c>
    </row>
    <row r="96" spans="1:12" x14ac:dyDescent="0.2">
      <c r="A96">
        <v>2025</v>
      </c>
      <c r="B96" s="5">
        <v>3</v>
      </c>
      <c r="C96" t="s">
        <v>139</v>
      </c>
      <c r="D96" t="s">
        <v>141</v>
      </c>
      <c r="E96" s="3">
        <v>352</v>
      </c>
      <c r="F96" s="4">
        <v>45910</v>
      </c>
      <c r="G96">
        <v>34</v>
      </c>
      <c r="H96" t="s">
        <v>67</v>
      </c>
      <c r="I96" t="s">
        <v>36</v>
      </c>
      <c r="J96" t="s">
        <v>15</v>
      </c>
      <c r="K96" s="4">
        <v>45910</v>
      </c>
      <c r="L96" s="3" t="str">
        <f>"10191231009"</f>
        <v>10191231009</v>
      </c>
    </row>
    <row r="97" spans="1:12" x14ac:dyDescent="0.2">
      <c r="A97">
        <v>2025</v>
      </c>
      <c r="B97" s="5">
        <v>3</v>
      </c>
      <c r="C97" t="s">
        <v>139</v>
      </c>
      <c r="D97" t="s">
        <v>141</v>
      </c>
      <c r="E97" s="3">
        <v>353</v>
      </c>
      <c r="F97" s="4">
        <v>45910</v>
      </c>
      <c r="G97">
        <v>416</v>
      </c>
      <c r="H97" t="s">
        <v>32</v>
      </c>
      <c r="I97" t="s">
        <v>33</v>
      </c>
      <c r="J97" t="s">
        <v>34</v>
      </c>
      <c r="K97" s="4">
        <v>45910</v>
      </c>
      <c r="L97" s="3" t="str">
        <f>"06714021000"</f>
        <v>06714021000</v>
      </c>
    </row>
    <row r="98" spans="1:12" x14ac:dyDescent="0.2">
      <c r="A98">
        <v>2025</v>
      </c>
      <c r="B98" s="5">
        <v>3</v>
      </c>
      <c r="C98" t="s">
        <v>139</v>
      </c>
      <c r="D98" t="s">
        <v>141</v>
      </c>
      <c r="E98" s="3">
        <v>354</v>
      </c>
      <c r="F98" s="4">
        <v>45910</v>
      </c>
      <c r="G98" s="1">
        <v>1825</v>
      </c>
      <c r="H98" t="s">
        <v>37</v>
      </c>
      <c r="I98" t="s">
        <v>38</v>
      </c>
      <c r="J98" t="s">
        <v>39</v>
      </c>
      <c r="K98" s="4">
        <v>45910</v>
      </c>
      <c r="L98" s="3" t="str">
        <f>"01944260221"</f>
        <v>01944260221</v>
      </c>
    </row>
    <row r="99" spans="1:12" x14ac:dyDescent="0.2">
      <c r="A99">
        <v>2025</v>
      </c>
      <c r="B99" s="5">
        <v>3</v>
      </c>
      <c r="C99" t="s">
        <v>139</v>
      </c>
      <c r="D99" t="s">
        <v>141</v>
      </c>
      <c r="E99" s="3">
        <v>355</v>
      </c>
      <c r="F99" s="4">
        <v>45910</v>
      </c>
      <c r="G99">
        <v>475.59</v>
      </c>
      <c r="H99" t="s">
        <v>40</v>
      </c>
      <c r="I99" t="s">
        <v>98</v>
      </c>
      <c r="K99" s="4">
        <v>45910</v>
      </c>
      <c r="L99" s="3" t="str">
        <f>"11723840150"</f>
        <v>11723840150</v>
      </c>
    </row>
    <row r="100" spans="1:12" x14ac:dyDescent="0.2">
      <c r="A100">
        <v>2025</v>
      </c>
      <c r="B100" s="5">
        <v>3</v>
      </c>
      <c r="C100" t="s">
        <v>139</v>
      </c>
      <c r="D100" t="s">
        <v>141</v>
      </c>
      <c r="E100" s="3">
        <v>356</v>
      </c>
      <c r="F100" s="4">
        <v>45910</v>
      </c>
      <c r="G100">
        <v>190.74</v>
      </c>
      <c r="H100" t="s">
        <v>42</v>
      </c>
      <c r="I100" t="s">
        <v>36</v>
      </c>
      <c r="K100" s="4">
        <v>45910</v>
      </c>
      <c r="L100" s="3" t="str">
        <f>"12883420155"</f>
        <v>12883420155</v>
      </c>
    </row>
    <row r="101" spans="1:12" x14ac:dyDescent="0.2">
      <c r="A101">
        <v>2025</v>
      </c>
      <c r="B101" s="5">
        <v>3</v>
      </c>
      <c r="C101" t="s">
        <v>139</v>
      </c>
      <c r="D101" t="s">
        <v>141</v>
      </c>
      <c r="E101" s="3">
        <v>357</v>
      </c>
      <c r="F101" s="4">
        <v>45910</v>
      </c>
      <c r="G101" s="1">
        <v>1656.2</v>
      </c>
      <c r="H101" t="s">
        <v>9</v>
      </c>
      <c r="I101" t="s">
        <v>99</v>
      </c>
      <c r="K101" s="4">
        <v>45910</v>
      </c>
      <c r="L101" s="3" t="str">
        <f>"05066690156"</f>
        <v>05066690156</v>
      </c>
    </row>
    <row r="102" spans="1:12" x14ac:dyDescent="0.2">
      <c r="A102">
        <v>2025</v>
      </c>
      <c r="B102" s="5">
        <v>3</v>
      </c>
      <c r="C102" t="s">
        <v>139</v>
      </c>
      <c r="D102" t="s">
        <v>141</v>
      </c>
      <c r="E102" s="3">
        <v>358</v>
      </c>
      <c r="F102" s="4">
        <v>45910</v>
      </c>
      <c r="G102" s="1">
        <v>1410</v>
      </c>
      <c r="H102" t="s">
        <v>100</v>
      </c>
      <c r="I102" t="s">
        <v>101</v>
      </c>
      <c r="K102" s="4">
        <v>45910</v>
      </c>
      <c r="L102" s="3" t="str">
        <f>"02163100502"</f>
        <v>02163100502</v>
      </c>
    </row>
    <row r="103" spans="1:12" x14ac:dyDescent="0.2">
      <c r="A103">
        <v>2025</v>
      </c>
      <c r="B103" s="5">
        <v>3</v>
      </c>
      <c r="C103" t="s">
        <v>139</v>
      </c>
      <c r="D103" t="s">
        <v>141</v>
      </c>
      <c r="E103" s="3">
        <v>359</v>
      </c>
      <c r="F103" s="4">
        <v>45910</v>
      </c>
      <c r="G103" s="1">
        <v>8275</v>
      </c>
      <c r="H103" t="s">
        <v>142</v>
      </c>
      <c r="I103" t="s">
        <v>102</v>
      </c>
      <c r="J103" t="s">
        <v>103</v>
      </c>
      <c r="K103" s="4">
        <v>45910</v>
      </c>
      <c r="L103" s="3" t="s">
        <v>142</v>
      </c>
    </row>
    <row r="104" spans="1:12" x14ac:dyDescent="0.2">
      <c r="A104">
        <v>2025</v>
      </c>
      <c r="B104" s="5">
        <v>3</v>
      </c>
      <c r="C104" t="s">
        <v>139</v>
      </c>
      <c r="D104" t="s">
        <v>143</v>
      </c>
      <c r="E104" s="3">
        <v>360</v>
      </c>
      <c r="F104" s="4">
        <v>45917</v>
      </c>
      <c r="G104">
        <v>24.79</v>
      </c>
      <c r="H104" t="s">
        <v>142</v>
      </c>
      <c r="I104" t="s">
        <v>16</v>
      </c>
      <c r="K104" s="4">
        <v>45917</v>
      </c>
      <c r="L104" s="3" t="str">
        <f>""</f>
        <v/>
      </c>
    </row>
    <row r="105" spans="1:12" x14ac:dyDescent="0.2">
      <c r="A105">
        <v>2025</v>
      </c>
      <c r="B105" s="5">
        <v>3</v>
      </c>
      <c r="C105" t="s">
        <v>139</v>
      </c>
      <c r="D105" t="s">
        <v>143</v>
      </c>
      <c r="E105" s="3">
        <v>361</v>
      </c>
      <c r="F105" s="4">
        <v>45917</v>
      </c>
      <c r="G105">
        <v>162.55000000000001</v>
      </c>
      <c r="H105" t="s">
        <v>142</v>
      </c>
      <c r="I105" t="s">
        <v>16</v>
      </c>
      <c r="K105" s="4">
        <v>45917</v>
      </c>
      <c r="L105" s="3" t="str">
        <f>""</f>
        <v/>
      </c>
    </row>
    <row r="106" spans="1:12" x14ac:dyDescent="0.2">
      <c r="A106">
        <v>2025</v>
      </c>
      <c r="B106" s="5">
        <v>3</v>
      </c>
      <c r="C106" t="s">
        <v>139</v>
      </c>
      <c r="D106" t="s">
        <v>143</v>
      </c>
      <c r="E106" s="3">
        <v>362</v>
      </c>
      <c r="F106" s="4">
        <v>45917</v>
      </c>
      <c r="G106" s="1">
        <v>1797.6</v>
      </c>
      <c r="H106" t="s">
        <v>142</v>
      </c>
      <c r="I106" t="s">
        <v>16</v>
      </c>
      <c r="K106" s="4">
        <v>45917</v>
      </c>
      <c r="L106" s="3" t="str">
        <f>""</f>
        <v/>
      </c>
    </row>
    <row r="107" spans="1:12" x14ac:dyDescent="0.2">
      <c r="A107">
        <v>2025</v>
      </c>
      <c r="B107" s="5">
        <v>3</v>
      </c>
      <c r="C107" t="s">
        <v>139</v>
      </c>
      <c r="D107" t="s">
        <v>143</v>
      </c>
      <c r="E107" s="3">
        <v>363</v>
      </c>
      <c r="F107" s="4">
        <v>45917</v>
      </c>
      <c r="G107" s="1">
        <v>1069.6300000000001</v>
      </c>
      <c r="H107" t="s">
        <v>142</v>
      </c>
      <c r="I107" t="s">
        <v>16</v>
      </c>
      <c r="K107" s="4">
        <v>45917</v>
      </c>
      <c r="L107" s="3" t="str">
        <f>""</f>
        <v/>
      </c>
    </row>
    <row r="108" spans="1:12" x14ac:dyDescent="0.2">
      <c r="A108">
        <v>2025</v>
      </c>
      <c r="B108" s="5">
        <v>3</v>
      </c>
      <c r="C108" t="s">
        <v>139</v>
      </c>
      <c r="D108" t="s">
        <v>143</v>
      </c>
      <c r="E108" s="3">
        <v>364</v>
      </c>
      <c r="F108" s="4">
        <v>45917</v>
      </c>
      <c r="G108">
        <v>114.75</v>
      </c>
      <c r="H108" t="s">
        <v>142</v>
      </c>
      <c r="I108" t="s">
        <v>16</v>
      </c>
      <c r="K108" s="4">
        <v>45917</v>
      </c>
      <c r="L108" s="3" t="s">
        <v>142</v>
      </c>
    </row>
    <row r="109" spans="1:12" x14ac:dyDescent="0.2">
      <c r="A109">
        <v>2025</v>
      </c>
      <c r="B109" s="5">
        <v>3</v>
      </c>
      <c r="C109" t="s">
        <v>139</v>
      </c>
      <c r="D109" t="s">
        <v>143</v>
      </c>
      <c r="E109" s="3">
        <v>365</v>
      </c>
      <c r="F109" s="4">
        <v>45917</v>
      </c>
      <c r="G109" s="1">
        <v>53989.5</v>
      </c>
      <c r="H109" t="s">
        <v>63</v>
      </c>
      <c r="I109" t="s">
        <v>104</v>
      </c>
      <c r="K109" s="4">
        <v>45917</v>
      </c>
      <c r="L109" s="3" t="str">
        <f>""</f>
        <v/>
      </c>
    </row>
    <row r="110" spans="1:12" x14ac:dyDescent="0.2">
      <c r="A110">
        <v>2025</v>
      </c>
      <c r="B110" s="5">
        <v>3</v>
      </c>
      <c r="C110" t="s">
        <v>139</v>
      </c>
      <c r="D110" t="s">
        <v>143</v>
      </c>
      <c r="E110" s="3">
        <v>366</v>
      </c>
      <c r="F110" s="4">
        <v>45917</v>
      </c>
      <c r="G110">
        <v>341.22</v>
      </c>
      <c r="H110" t="s">
        <v>63</v>
      </c>
      <c r="I110" t="s">
        <v>105</v>
      </c>
      <c r="K110" s="4">
        <v>45917</v>
      </c>
      <c r="L110" s="3" t="str">
        <f>""</f>
        <v/>
      </c>
    </row>
    <row r="111" spans="1:12" x14ac:dyDescent="0.2">
      <c r="A111">
        <v>2025</v>
      </c>
      <c r="B111" s="5">
        <v>3</v>
      </c>
      <c r="C111" t="s">
        <v>139</v>
      </c>
      <c r="D111" t="s">
        <v>143</v>
      </c>
      <c r="E111" s="3">
        <v>367</v>
      </c>
      <c r="F111" s="4">
        <v>45917</v>
      </c>
      <c r="G111">
        <v>179.93</v>
      </c>
      <c r="H111" t="s">
        <v>63</v>
      </c>
      <c r="I111" t="s">
        <v>106</v>
      </c>
      <c r="K111" s="4">
        <v>45917</v>
      </c>
      <c r="L111" s="3" t="str">
        <f>""</f>
        <v/>
      </c>
    </row>
    <row r="112" spans="1:12" x14ac:dyDescent="0.2">
      <c r="A112">
        <v>2025</v>
      </c>
      <c r="B112" s="5">
        <v>3</v>
      </c>
      <c r="C112" t="s">
        <v>139</v>
      </c>
      <c r="D112" t="s">
        <v>143</v>
      </c>
      <c r="E112" s="3">
        <v>368</v>
      </c>
      <c r="F112" s="4">
        <v>45917</v>
      </c>
      <c r="G112">
        <v>64.16</v>
      </c>
      <c r="H112" t="s">
        <v>63</v>
      </c>
      <c r="I112" t="s">
        <v>106</v>
      </c>
      <c r="K112" s="4">
        <v>45917</v>
      </c>
      <c r="L112" s="3" t="str">
        <f>""</f>
        <v/>
      </c>
    </row>
    <row r="113" spans="1:12" x14ac:dyDescent="0.2">
      <c r="A113">
        <v>2025</v>
      </c>
      <c r="B113" s="5">
        <v>3</v>
      </c>
      <c r="C113" t="s">
        <v>139</v>
      </c>
      <c r="D113" t="s">
        <v>143</v>
      </c>
      <c r="E113" s="3">
        <v>369</v>
      </c>
      <c r="F113" s="4">
        <v>45917</v>
      </c>
      <c r="G113">
        <v>110.21</v>
      </c>
      <c r="H113" t="s">
        <v>63</v>
      </c>
      <c r="I113" t="s">
        <v>105</v>
      </c>
      <c r="K113" s="4">
        <v>45917</v>
      </c>
      <c r="L113" s="3" t="str">
        <f>""</f>
        <v/>
      </c>
    </row>
    <row r="114" spans="1:12" x14ac:dyDescent="0.2">
      <c r="A114">
        <v>2025</v>
      </c>
      <c r="B114" s="5">
        <v>3</v>
      </c>
      <c r="C114" t="s">
        <v>139</v>
      </c>
      <c r="D114" t="s">
        <v>143</v>
      </c>
      <c r="E114" s="3">
        <v>370</v>
      </c>
      <c r="F114" s="4">
        <v>45917</v>
      </c>
      <c r="G114">
        <v>76.73</v>
      </c>
      <c r="H114" t="s">
        <v>63</v>
      </c>
      <c r="I114" t="s">
        <v>106</v>
      </c>
      <c r="K114" s="4">
        <v>45917</v>
      </c>
      <c r="L114" s="3" t="str">
        <f>""</f>
        <v/>
      </c>
    </row>
    <row r="115" spans="1:12" x14ac:dyDescent="0.2">
      <c r="A115">
        <v>2025</v>
      </c>
      <c r="B115" s="5">
        <v>3</v>
      </c>
      <c r="C115" t="s">
        <v>139</v>
      </c>
      <c r="D115" t="s">
        <v>143</v>
      </c>
      <c r="E115" s="3">
        <v>371</v>
      </c>
      <c r="F115" s="4">
        <v>45917</v>
      </c>
      <c r="G115" s="1">
        <v>8031.72</v>
      </c>
      <c r="H115" t="s">
        <v>63</v>
      </c>
      <c r="I115" t="s">
        <v>106</v>
      </c>
      <c r="K115" s="4">
        <v>45917</v>
      </c>
      <c r="L115" s="3" t="str">
        <f>""</f>
        <v/>
      </c>
    </row>
    <row r="116" spans="1:12" x14ac:dyDescent="0.2">
      <c r="A116">
        <v>2025</v>
      </c>
      <c r="B116" s="5">
        <v>3</v>
      </c>
      <c r="C116" t="s">
        <v>139</v>
      </c>
      <c r="D116" t="s">
        <v>143</v>
      </c>
      <c r="E116" s="3">
        <v>372</v>
      </c>
      <c r="F116" s="4">
        <v>45918</v>
      </c>
      <c r="G116">
        <v>407.43</v>
      </c>
      <c r="H116" t="s">
        <v>17</v>
      </c>
      <c r="I116" t="s">
        <v>107</v>
      </c>
      <c r="K116" s="4">
        <v>45918</v>
      </c>
      <c r="L116" s="3" t="str">
        <f>""</f>
        <v/>
      </c>
    </row>
    <row r="117" spans="1:12" x14ac:dyDescent="0.2">
      <c r="A117">
        <v>2025</v>
      </c>
      <c r="B117" s="5">
        <v>3</v>
      </c>
      <c r="C117" t="s">
        <v>139</v>
      </c>
      <c r="D117" t="s">
        <v>143</v>
      </c>
      <c r="E117" s="3">
        <v>373</v>
      </c>
      <c r="F117" s="4">
        <v>45918</v>
      </c>
      <c r="G117">
        <v>590.73</v>
      </c>
      <c r="H117" t="s">
        <v>17</v>
      </c>
      <c r="I117" t="s">
        <v>108</v>
      </c>
      <c r="K117" s="4">
        <v>45918</v>
      </c>
      <c r="L117" s="3" t="str">
        <f>""</f>
        <v/>
      </c>
    </row>
    <row r="118" spans="1:12" x14ac:dyDescent="0.2">
      <c r="A118">
        <v>2025</v>
      </c>
      <c r="B118" s="5">
        <v>3</v>
      </c>
      <c r="C118" t="s">
        <v>139</v>
      </c>
      <c r="D118" t="s">
        <v>143</v>
      </c>
      <c r="E118" s="3">
        <v>374</v>
      </c>
      <c r="F118" s="4">
        <v>45918</v>
      </c>
      <c r="G118">
        <v>593.13</v>
      </c>
      <c r="H118" t="s">
        <v>17</v>
      </c>
      <c r="I118" t="s">
        <v>109</v>
      </c>
      <c r="K118" s="4">
        <v>45918</v>
      </c>
      <c r="L118" s="3" t="str">
        <f>""</f>
        <v/>
      </c>
    </row>
    <row r="119" spans="1:12" x14ac:dyDescent="0.2">
      <c r="A119">
        <v>2025</v>
      </c>
      <c r="B119" s="5">
        <v>3</v>
      </c>
      <c r="C119" t="s">
        <v>139</v>
      </c>
      <c r="D119" t="s">
        <v>143</v>
      </c>
      <c r="E119" s="3">
        <v>375</v>
      </c>
      <c r="F119" s="4">
        <v>45922</v>
      </c>
      <c r="G119">
        <v>92.11</v>
      </c>
      <c r="H119" t="s">
        <v>50</v>
      </c>
      <c r="I119" t="s">
        <v>110</v>
      </c>
      <c r="K119" s="4">
        <v>45922</v>
      </c>
      <c r="L119" s="3" t="str">
        <f>"94119000480"</f>
        <v>94119000480</v>
      </c>
    </row>
    <row r="120" spans="1:12" x14ac:dyDescent="0.2">
      <c r="A120">
        <v>2025</v>
      </c>
      <c r="B120" s="5">
        <v>3</v>
      </c>
      <c r="C120" t="s">
        <v>139</v>
      </c>
      <c r="D120" t="s">
        <v>143</v>
      </c>
      <c r="E120" s="3">
        <v>376</v>
      </c>
      <c r="F120" s="4">
        <v>45922</v>
      </c>
      <c r="G120">
        <v>16.809999999999999</v>
      </c>
      <c r="H120" t="s">
        <v>111</v>
      </c>
      <c r="I120" t="s">
        <v>110</v>
      </c>
      <c r="K120" s="4">
        <v>45922</v>
      </c>
      <c r="L120" s="3" t="str">
        <f>""</f>
        <v/>
      </c>
    </row>
    <row r="121" spans="1:12" x14ac:dyDescent="0.2">
      <c r="A121">
        <v>2025</v>
      </c>
      <c r="B121" s="5">
        <v>3</v>
      </c>
      <c r="C121" t="s">
        <v>139</v>
      </c>
      <c r="D121" t="s">
        <v>143</v>
      </c>
      <c r="E121" s="3">
        <v>377</v>
      </c>
      <c r="F121" s="4">
        <v>45926</v>
      </c>
      <c r="G121" s="1">
        <v>82430.47</v>
      </c>
      <c r="H121" t="s">
        <v>53</v>
      </c>
      <c r="I121" t="s">
        <v>110</v>
      </c>
      <c r="K121" s="4">
        <v>45926</v>
      </c>
      <c r="L121" s="3" t="str">
        <f>""</f>
        <v/>
      </c>
    </row>
    <row r="122" spans="1:12" x14ac:dyDescent="0.2">
      <c r="A122">
        <v>2025</v>
      </c>
      <c r="B122" s="5">
        <v>3</v>
      </c>
      <c r="C122" t="s">
        <v>139</v>
      </c>
      <c r="D122" t="s">
        <v>143</v>
      </c>
      <c r="E122" s="3">
        <v>378</v>
      </c>
      <c r="F122" s="4">
        <v>45926</v>
      </c>
      <c r="G122" s="1">
        <v>5191</v>
      </c>
      <c r="H122" t="s">
        <v>54</v>
      </c>
      <c r="I122" t="s">
        <v>110</v>
      </c>
      <c r="K122" s="4">
        <v>45926</v>
      </c>
      <c r="L122" s="3" t="str">
        <f>""</f>
        <v/>
      </c>
    </row>
    <row r="123" spans="1:12" x14ac:dyDescent="0.2">
      <c r="A123">
        <v>2025</v>
      </c>
      <c r="B123" s="5">
        <v>3</v>
      </c>
      <c r="C123" t="s">
        <v>139</v>
      </c>
      <c r="D123" t="s">
        <v>143</v>
      </c>
      <c r="E123" s="3">
        <v>379</v>
      </c>
      <c r="F123" s="4">
        <v>45923</v>
      </c>
      <c r="G123">
        <v>336</v>
      </c>
      <c r="H123" t="s">
        <v>55</v>
      </c>
      <c r="I123" t="s">
        <v>112</v>
      </c>
      <c r="J123" t="s">
        <v>15</v>
      </c>
      <c r="K123" s="4">
        <v>45923</v>
      </c>
      <c r="L123" s="3" t="str">
        <f>""</f>
        <v/>
      </c>
    </row>
    <row r="124" spans="1:12" x14ac:dyDescent="0.2">
      <c r="A124">
        <v>2025</v>
      </c>
      <c r="B124" s="5">
        <v>3</v>
      </c>
      <c r="C124" t="s">
        <v>144</v>
      </c>
      <c r="D124" t="s">
        <v>141</v>
      </c>
      <c r="E124" s="3">
        <v>380</v>
      </c>
      <c r="F124" s="4">
        <v>45923</v>
      </c>
      <c r="G124" s="1">
        <v>37979</v>
      </c>
      <c r="H124" t="s">
        <v>113</v>
      </c>
      <c r="I124" t="s">
        <v>114</v>
      </c>
      <c r="J124" t="s">
        <v>115</v>
      </c>
      <c r="K124" s="4">
        <v>45923</v>
      </c>
      <c r="L124" s="3" t="str">
        <f>"06830030968"</f>
        <v>06830030968</v>
      </c>
    </row>
    <row r="125" spans="1:12" x14ac:dyDescent="0.2">
      <c r="A125">
        <v>2025</v>
      </c>
      <c r="B125" s="5">
        <v>3</v>
      </c>
      <c r="C125" t="s">
        <v>139</v>
      </c>
      <c r="D125" t="s">
        <v>141</v>
      </c>
      <c r="E125" s="3">
        <v>381</v>
      </c>
      <c r="F125" s="4">
        <v>45923</v>
      </c>
      <c r="G125" s="1">
        <v>4431.3999999999996</v>
      </c>
      <c r="H125" t="s">
        <v>116</v>
      </c>
      <c r="I125" t="s">
        <v>117</v>
      </c>
      <c r="J125" t="s">
        <v>78</v>
      </c>
      <c r="K125" s="4">
        <v>45923</v>
      </c>
      <c r="L125" s="3" t="str">
        <f>"05888970489"</f>
        <v>05888970489</v>
      </c>
    </row>
    <row r="126" spans="1:12" x14ac:dyDescent="0.2">
      <c r="A126">
        <v>2025</v>
      </c>
      <c r="B126" s="5">
        <v>3</v>
      </c>
      <c r="C126" t="s">
        <v>139</v>
      </c>
      <c r="D126" t="s">
        <v>141</v>
      </c>
      <c r="E126" s="3">
        <v>382</v>
      </c>
      <c r="F126" s="4">
        <v>45923</v>
      </c>
      <c r="G126" s="1">
        <v>2345</v>
      </c>
      <c r="H126" t="s">
        <v>37</v>
      </c>
      <c r="I126" t="s">
        <v>38</v>
      </c>
      <c r="J126" t="s">
        <v>39</v>
      </c>
      <c r="K126" s="4">
        <v>45923</v>
      </c>
      <c r="L126" s="3" t="str">
        <f>"01944260221"</f>
        <v>01944260221</v>
      </c>
    </row>
    <row r="127" spans="1:12" x14ac:dyDescent="0.2">
      <c r="A127">
        <v>2025</v>
      </c>
      <c r="B127" s="5">
        <v>3</v>
      </c>
      <c r="C127" t="s">
        <v>139</v>
      </c>
      <c r="D127" t="s">
        <v>141</v>
      </c>
      <c r="E127" s="3">
        <v>383</v>
      </c>
      <c r="F127" s="4">
        <v>45923</v>
      </c>
      <c r="G127" s="1">
        <v>16000</v>
      </c>
      <c r="H127" t="s">
        <v>118</v>
      </c>
      <c r="I127" t="s">
        <v>119</v>
      </c>
      <c r="J127" t="s">
        <v>94</v>
      </c>
      <c r="K127" s="4">
        <v>45923</v>
      </c>
      <c r="L127" s="3" t="str">
        <f>"06489810488"</f>
        <v>06489810488</v>
      </c>
    </row>
    <row r="128" spans="1:12" x14ac:dyDescent="0.2">
      <c r="A128">
        <v>2025</v>
      </c>
      <c r="B128" s="5">
        <v>3</v>
      </c>
      <c r="C128" t="s">
        <v>139</v>
      </c>
      <c r="D128" t="s">
        <v>141</v>
      </c>
      <c r="E128" s="3">
        <v>384</v>
      </c>
      <c r="F128" s="4">
        <v>45923</v>
      </c>
      <c r="G128" s="1">
        <v>1475.2</v>
      </c>
      <c r="H128" t="s">
        <v>120</v>
      </c>
      <c r="I128" t="s">
        <v>121</v>
      </c>
      <c r="J128" t="s">
        <v>15</v>
      </c>
      <c r="K128" s="4">
        <v>45923</v>
      </c>
      <c r="L128" s="3" t="str">
        <f>"14153921003"</f>
        <v>14153921003</v>
      </c>
    </row>
    <row r="129" spans="1:12" x14ac:dyDescent="0.2">
      <c r="A129">
        <v>2025</v>
      </c>
      <c r="B129" s="5">
        <v>3</v>
      </c>
      <c r="C129" t="s">
        <v>139</v>
      </c>
      <c r="D129" t="s">
        <v>141</v>
      </c>
      <c r="E129" s="3">
        <v>385</v>
      </c>
      <c r="F129" s="4">
        <v>45923</v>
      </c>
      <c r="G129">
        <v>853.58</v>
      </c>
      <c r="H129" t="s">
        <v>9</v>
      </c>
      <c r="I129" t="s">
        <v>122</v>
      </c>
      <c r="K129" s="4">
        <v>45923</v>
      </c>
      <c r="L129" s="3" t="str">
        <f>"05066690156"</f>
        <v>05066690156</v>
      </c>
    </row>
    <row r="130" spans="1:12" x14ac:dyDescent="0.2">
      <c r="A130">
        <v>2025</v>
      </c>
      <c r="B130" s="5">
        <v>3</v>
      </c>
      <c r="C130" t="s">
        <v>139</v>
      </c>
      <c r="D130" t="s">
        <v>143</v>
      </c>
      <c r="E130" s="3">
        <v>386</v>
      </c>
      <c r="F130" s="4">
        <v>45924</v>
      </c>
      <c r="G130" s="1">
        <v>151243.96</v>
      </c>
      <c r="H130" t="s">
        <v>13</v>
      </c>
      <c r="I130" t="s">
        <v>123</v>
      </c>
      <c r="J130" t="s">
        <v>15</v>
      </c>
      <c r="K130" s="4">
        <v>45924</v>
      </c>
      <c r="L130" s="3" t="str">
        <f>"02118311006"</f>
        <v>02118311006</v>
      </c>
    </row>
    <row r="131" spans="1:12" x14ac:dyDescent="0.2">
      <c r="A131">
        <v>2025</v>
      </c>
      <c r="B131" s="5">
        <v>3</v>
      </c>
      <c r="C131" t="s">
        <v>139</v>
      </c>
      <c r="D131" t="s">
        <v>143</v>
      </c>
      <c r="E131" s="3">
        <v>387</v>
      </c>
      <c r="F131" s="4">
        <v>45924</v>
      </c>
      <c r="G131" s="1">
        <v>30031.29</v>
      </c>
      <c r="H131" t="s">
        <v>124</v>
      </c>
      <c r="I131" t="s">
        <v>125</v>
      </c>
      <c r="K131" s="4">
        <v>45924</v>
      </c>
      <c r="L131" s="3" t="str">
        <f>""</f>
        <v/>
      </c>
    </row>
    <row r="132" spans="1:12" x14ac:dyDescent="0.2">
      <c r="A132">
        <v>2025</v>
      </c>
      <c r="B132" s="5">
        <v>3</v>
      </c>
      <c r="C132" t="s">
        <v>139</v>
      </c>
      <c r="D132" t="s">
        <v>143</v>
      </c>
      <c r="E132" s="3">
        <v>388</v>
      </c>
      <c r="F132" s="4">
        <v>45924</v>
      </c>
      <c r="G132" s="1">
        <v>73569.86</v>
      </c>
      <c r="H132" t="s">
        <v>126</v>
      </c>
      <c r="I132" t="s">
        <v>127</v>
      </c>
      <c r="K132" s="4">
        <v>45924</v>
      </c>
      <c r="L132" s="3" t="str">
        <f>""</f>
        <v/>
      </c>
    </row>
    <row r="133" spans="1:12" x14ac:dyDescent="0.2">
      <c r="A133">
        <v>2025</v>
      </c>
      <c r="B133" s="5">
        <v>3</v>
      </c>
      <c r="C133" t="s">
        <v>139</v>
      </c>
      <c r="D133" t="s">
        <v>143</v>
      </c>
      <c r="E133" s="3">
        <v>389</v>
      </c>
      <c r="F133" s="4">
        <v>45924</v>
      </c>
      <c r="G133" s="1">
        <v>24923.54</v>
      </c>
      <c r="H133" t="s">
        <v>128</v>
      </c>
      <c r="I133" t="s">
        <v>129</v>
      </c>
      <c r="K133" s="4">
        <v>45924</v>
      </c>
      <c r="L133" s="3" t="str">
        <f>""</f>
        <v/>
      </c>
    </row>
    <row r="134" spans="1:12" x14ac:dyDescent="0.2">
      <c r="A134">
        <v>2025</v>
      </c>
      <c r="B134" s="5">
        <v>3</v>
      </c>
      <c r="C134" t="s">
        <v>139</v>
      </c>
      <c r="D134" t="s">
        <v>141</v>
      </c>
      <c r="E134" s="3">
        <v>390</v>
      </c>
      <c r="F134" s="4">
        <v>45924</v>
      </c>
      <c r="G134" s="1">
        <v>50916.61</v>
      </c>
      <c r="H134" t="s">
        <v>130</v>
      </c>
      <c r="I134" t="s">
        <v>131</v>
      </c>
      <c r="K134" s="4">
        <v>45924</v>
      </c>
      <c r="L134" s="3" t="str">
        <f>""</f>
        <v/>
      </c>
    </row>
    <row r="135" spans="1:12" x14ac:dyDescent="0.2">
      <c r="A135">
        <v>2025</v>
      </c>
      <c r="B135" s="5">
        <v>3</v>
      </c>
      <c r="C135" t="s">
        <v>139</v>
      </c>
      <c r="D135" t="s">
        <v>143</v>
      </c>
      <c r="E135" s="3">
        <v>391</v>
      </c>
      <c r="F135" s="4">
        <v>45924</v>
      </c>
      <c r="G135" s="1">
        <v>16487.14</v>
      </c>
      <c r="H135" t="s">
        <v>132</v>
      </c>
      <c r="I135" t="s">
        <v>133</v>
      </c>
      <c r="K135" s="4">
        <v>45924</v>
      </c>
      <c r="L135" s="3" t="str">
        <f>""</f>
        <v/>
      </c>
    </row>
    <row r="136" spans="1:12" x14ac:dyDescent="0.2">
      <c r="A136">
        <v>2025</v>
      </c>
      <c r="B136" s="5">
        <v>3</v>
      </c>
      <c r="C136" t="s">
        <v>139</v>
      </c>
      <c r="D136" t="s">
        <v>143</v>
      </c>
      <c r="E136" s="3">
        <v>392</v>
      </c>
      <c r="F136" s="4">
        <v>45929</v>
      </c>
      <c r="G136" s="1">
        <v>7503.23</v>
      </c>
      <c r="H136" t="s">
        <v>13</v>
      </c>
      <c r="I136" t="s">
        <v>134</v>
      </c>
      <c r="J136" t="s">
        <v>15</v>
      </c>
      <c r="K136" s="4">
        <v>45929</v>
      </c>
      <c r="L136" s="3" t="str">
        <f>"02118311006"</f>
        <v>02118311006</v>
      </c>
    </row>
    <row r="137" spans="1:12" x14ac:dyDescent="0.2">
      <c r="A137">
        <v>2025</v>
      </c>
      <c r="B137" s="5">
        <v>3</v>
      </c>
      <c r="C137" t="s">
        <v>139</v>
      </c>
      <c r="D137" t="s">
        <v>143</v>
      </c>
      <c r="E137" s="3">
        <v>393</v>
      </c>
      <c r="F137" s="4">
        <v>45929</v>
      </c>
      <c r="G137" s="1">
        <v>8625.7000000000007</v>
      </c>
      <c r="H137" t="s">
        <v>13</v>
      </c>
      <c r="I137" t="s">
        <v>135</v>
      </c>
      <c r="J137" t="s">
        <v>15</v>
      </c>
      <c r="K137" s="4">
        <v>45929</v>
      </c>
      <c r="L137" s="3" t="str">
        <f>"02118311006"</f>
        <v>02118311006</v>
      </c>
    </row>
  </sheetData>
  <autoFilter ref="A1:AF137" xr:uid="{E3B8331C-2D70-934E-84A4-6514304BBFAF}"/>
  <pageMargins left="0.75" right="0.75" top="1" bottom="1" header="0.5" footer="0.5"/>
  <pageSetup paperSize="9" scale="42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MA202511101455242020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Cristofori</dc:creator>
  <cp:lastModifiedBy>Simone Cristofori</cp:lastModifiedBy>
  <cp:lastPrinted>2025-11-11T14:16:57Z</cp:lastPrinted>
  <dcterms:created xsi:type="dcterms:W3CDTF">2025-11-11T13:58:50Z</dcterms:created>
  <dcterms:modified xsi:type="dcterms:W3CDTF">2025-11-11T14:17:00Z</dcterms:modified>
</cp:coreProperties>
</file>