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mministrazione/CONSORZIO LaMMa/Consorzio 2025/Amministrazione trasparente/Pagamenti/"/>
    </mc:Choice>
  </mc:AlternateContent>
  <xr:revisionPtr revIDLastSave="0" documentId="13_ncr:1_{0A11BDD7-089E-3A43-AE15-DEA9C99D3229}" xr6:coauthVersionLast="47" xr6:coauthVersionMax="47" xr10:uidLastSave="{00000000-0000-0000-0000-000000000000}"/>
  <bookViews>
    <workbookView xWindow="5680" yWindow="1760" windowWidth="32580" windowHeight="18280" xr2:uid="{66B90B5B-FB40-D642-989C-B21155F2B363}"/>
  </bookViews>
  <sheets>
    <sheet name="pagamenti-II-trim" sheetId="1" r:id="rId1"/>
  </sheets>
  <definedNames>
    <definedName name="_xlnm._FilterDatabase" localSheetId="0" hidden="1">'pagamenti-II-trim'!$A$1:$N$145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4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9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</calcChain>
</file>

<file path=xl/sharedStrings.xml><?xml version="1.0" encoding="utf-8"?>
<sst xmlns="http://schemas.openxmlformats.org/spreadsheetml/2006/main" count="613" uniqueCount="148">
  <si>
    <t>ESERCIZIO</t>
  </si>
  <si>
    <t>NUMERO MANDATO</t>
  </si>
  <si>
    <t>DATA PAGAMENTO</t>
  </si>
  <si>
    <t>IMPORTO BENEFICIARIO PAGATO</t>
  </si>
  <si>
    <t>ANAGRAFICA</t>
  </si>
  <si>
    <t>CAUSALE</t>
  </si>
  <si>
    <t>LOCALITA'</t>
  </si>
  <si>
    <t>DATA VALUTA ENTE</t>
  </si>
  <si>
    <t>CODICE FISCALE/PARTITA IVA</t>
  </si>
  <si>
    <t>CNR SEDE CENTRALE</t>
  </si>
  <si>
    <t>PAGAMENTO TURNI E IOS MEDIA GENNAIO 2025</t>
  </si>
  <si>
    <t>ROMA</t>
  </si>
  <si>
    <t>PAGAMENTI TURNI E IOS MEDIA FEBBRAIO 2025</t>
  </si>
  <si>
    <t>PAGAMENTO CONGUAGLIO NUOVO CI 2024 - ASS. CNR</t>
  </si>
  <si>
    <t>GPI S.P.A</t>
  </si>
  <si>
    <t>CIG942875351E Pag. Fatture</t>
  </si>
  <si>
    <t>TRENTO</t>
  </si>
  <si>
    <t>OPEN COMUNICAZIONE SRL</t>
  </si>
  <si>
    <t>CIGB2A09FC3AF CUPJ43C23000580007 Pag. Fatture</t>
  </si>
  <si>
    <t>AGENZIA FORMATIVA SOCIP SRL</t>
  </si>
  <si>
    <t>CIGB3E70F1288 Pag. Fatture</t>
  </si>
  <si>
    <t>ELETTROMEC SRL</t>
  </si>
  <si>
    <t>Pag. Fatture</t>
  </si>
  <si>
    <t>MDPI</t>
  </si>
  <si>
    <t>Pag. Fattura  28/03_MPDI_ Remotesensing-3517620</t>
  </si>
  <si>
    <t>BASEL - SVIZZERA</t>
  </si>
  <si>
    <t>BANCO BPM S.P.A</t>
  </si>
  <si>
    <t>Pag. oneri BPM su telepass marzo</t>
  </si>
  <si>
    <t>MILANO</t>
  </si>
  <si>
    <t>TELEPASS S.P.A</t>
  </si>
  <si>
    <t>PAG. TELEPASS+AUTOSTRADE MARZO</t>
  </si>
  <si>
    <t>AUTOSTRADE PER L' ITALIA</t>
  </si>
  <si>
    <t>RIMBORSO MISSIONI</t>
  </si>
  <si>
    <t>S.I.E SOCIETA  IMPIANTI ELETTR</t>
  </si>
  <si>
    <t>FIRENZE</t>
  </si>
  <si>
    <t>LEASYS S.P.A</t>
  </si>
  <si>
    <t>CIG9662358E0D Pag. Fatture</t>
  </si>
  <si>
    <t>TORINO</t>
  </si>
  <si>
    <t>Canon Italia S.p.A.</t>
  </si>
  <si>
    <t>CIG9421885178 Pag. Fatture</t>
  </si>
  <si>
    <t>SIDERPALI SRL</t>
  </si>
  <si>
    <t>CIG9750470662 Pag. Fatture</t>
  </si>
  <si>
    <t>PARCHEGGI ITALIA SPA</t>
  </si>
  <si>
    <t>Pag.Fattura Parcheggi</t>
  </si>
  <si>
    <t>RIMBORSO MISSIONI - 15 APRILE</t>
  </si>
  <si>
    <t>STIPENDI SINDACATO FLG CGL FIR</t>
  </si>
  <si>
    <t>Pag. Stipendi aprile+trattenute sindacali</t>
  </si>
  <si>
    <t>SINDACATO CISL</t>
  </si>
  <si>
    <t>STIPENDI DIPENDENTI VARI</t>
  </si>
  <si>
    <t>STIPENDI AMM.UNICO</t>
  </si>
  <si>
    <t>PRESTITALIA</t>
  </si>
  <si>
    <t>Pagamento Cessione V Aprile Costantini Roberto</t>
  </si>
  <si>
    <t>STIPENDI AGENZIA ENTRATE</t>
  </si>
  <si>
    <t>Pag. Mod. F24 su retribuzioni aprile</t>
  </si>
  <si>
    <t>AGENZIA DELLE ENTRATE</t>
  </si>
  <si>
    <t>Pag. IVA INTRA marzo</t>
  </si>
  <si>
    <t>Pag. Mod. F24 IVA intra marzo</t>
  </si>
  <si>
    <t>UNIVERSAT ITALIA SERVICE SRL</t>
  </si>
  <si>
    <t>CIG7570303BA7 Pag. Fatture</t>
  </si>
  <si>
    <t>Data Pos srl con socio unico</t>
  </si>
  <si>
    <t>CIGA016D9B5DB Pag. Fatture</t>
  </si>
  <si>
    <t>PAGAMENTO TURNI E IOS MEDIA MARZO 2025</t>
  </si>
  <si>
    <t>MOD F24 IVA SPLIT MARZO</t>
  </si>
  <si>
    <t>CENTRO DI TELERILEVAMENTO A MI</t>
  </si>
  <si>
    <t>Pag. Iscrizione IA SCHOOL Artificial intelligence""</t>
  </si>
  <si>
    <t>D - FLIGHT S.P.A.</t>
  </si>
  <si>
    <t>Pag. Fatt. D-Flight</t>
  </si>
  <si>
    <t>CARTA CREDITO C/DEBITO</t>
  </si>
  <si>
    <t>Pag. Spese carta credito marzo</t>
  </si>
  <si>
    <t>TIM SPA DIREZIONE E CORDINAMEN</t>
  </si>
  <si>
    <t>CIGA0271242B5 Pag. Fatture</t>
  </si>
  <si>
    <t>VAR GROUP S.P.A</t>
  </si>
  <si>
    <t>CIGA02AAE3A04 Pag. Fatture</t>
  </si>
  <si>
    <t>EMPOLI</t>
  </si>
  <si>
    <t>HORUS DYNAMIC SRL</t>
  </si>
  <si>
    <t>CIGB56A7598B5 CUPJ43C23000560007 Pag. Fatture</t>
  </si>
  <si>
    <t>Pag. Autostrade+telepass aprile</t>
  </si>
  <si>
    <t>Pag. Oneri rid telepass aprile</t>
  </si>
  <si>
    <t>MARSH S.P.A</t>
  </si>
  <si>
    <t>Pag. polizza fideiussoria definitiva per la sottoscrizione del contratto con OGS.</t>
  </si>
  <si>
    <t>CIG977894832D Pagamento Fatture</t>
  </si>
  <si>
    <t>CIG7570303BA7 Pagamento Fatture</t>
  </si>
  <si>
    <t>CIG9662358E0D Pagamento Fatture</t>
  </si>
  <si>
    <t>DEDAGROUP PUBLIC SERVICES SRL-</t>
  </si>
  <si>
    <t>CIG896504090A Pagamento Fatture</t>
  </si>
  <si>
    <t>CIG942875351E Pagamento Fatture</t>
  </si>
  <si>
    <t>CIG:94213800BB,94223999A0 Pagamento Fatture</t>
  </si>
  <si>
    <t>Pagamento Fatture</t>
  </si>
  <si>
    <t>Pag. Fatt. n. 25/F00586 VAR GROUP</t>
  </si>
  <si>
    <t>Pag. Mod. F24 IVA split aprile</t>
  </si>
  <si>
    <t>Pag. Mod. F24 IVA intra aprile</t>
  </si>
  <si>
    <t>Pag. Mod F24 Liquidazione IVA I Trimestre</t>
  </si>
  <si>
    <t>Pag. Mod. F24 restibuzioni aprile</t>
  </si>
  <si>
    <t>Pag Mod F24 su retribuzioni aprile</t>
  </si>
  <si>
    <t>CIGA003B6438F Pag. Polizza RC Terzi periodo 31.03.25-30.09.25</t>
  </si>
  <si>
    <t>CIGA012245A8A Pag. Polizza KASKO  periodo 31.03.25-30.09.25</t>
  </si>
  <si>
    <t>CIGA0532F03DC Pag. Polizza RC patrimoniale  periodo 31.03.25-30.09.25</t>
  </si>
  <si>
    <t>CIGA012221CD4 Pag. Polizza Infortuni periodo 31.03.25-30.09.25</t>
  </si>
  <si>
    <t>CIGB648DBD2C9 Pag. Polizza All Risk diversi periodo 31.03.25-31.12.25</t>
  </si>
  <si>
    <t>Pagamento turni e IOS Comunicazione Aprile 2025 + Monitoraggio incendi 2024</t>
  </si>
  <si>
    <t>AUTORITA' NAZIONALE ANTICORRUZ</t>
  </si>
  <si>
    <t>Pag MAV 301030022127562177</t>
  </si>
  <si>
    <t>Pag. MAV 301030024216352790</t>
  </si>
  <si>
    <t>Pag MAV 301030021130054386</t>
  </si>
  <si>
    <t>Pag. MAV 301030021563774951</t>
  </si>
  <si>
    <t>PAG. STIPENDI MAGGIO+TRATTENUTE SINDACALI</t>
  </si>
  <si>
    <t>Pag. Cessione V Costantini Roberto maggio</t>
  </si>
  <si>
    <t>Pag. Mod. F24 Elide per pagamento bolli contratto OGS</t>
  </si>
  <si>
    <t>SISTEMI TERRITORIALI S.R.L</t>
  </si>
  <si>
    <t>CIGA027155B22 Pag. Fatture</t>
  </si>
  <si>
    <t>SAN PROSPERO PISA</t>
  </si>
  <si>
    <t>A2A ENERGIA SPA</t>
  </si>
  <si>
    <t>SERENISSIMA RISTORAZIONE SPA</t>
  </si>
  <si>
    <t>Pag. spese carta credito aprile</t>
  </si>
  <si>
    <t>Pag. Fatt. telepass+autostrade maggio</t>
  </si>
  <si>
    <t>Pag. oneri bancari telepass maggio</t>
  </si>
  <si>
    <t>VODAFONE ITALIA SPA</t>
  </si>
  <si>
    <t>CIGB3F9EB7A8A Pag. Fatt. Vodafon</t>
  </si>
  <si>
    <t>CIGB71A8F6405 Pag. Premio RC polizza Drone</t>
  </si>
  <si>
    <t>CUPJ43C23000580007 Pag. Fatt. 27 Bizzoschi Ivano certificatore</t>
  </si>
  <si>
    <t>CUPJ43C23000570007 Pag. fatt. 26 Bizzoschi</t>
  </si>
  <si>
    <t>CUPJ43C23000560007 Pag. Fatt. 24/25 Bizzoschi Ivano certificatore</t>
  </si>
  <si>
    <t>CUPJ43C23000540007 Pag. fatt. 25/25 Bizzoschi certificatore</t>
  </si>
  <si>
    <t>CIGB64A091C5D Pag. Fatture</t>
  </si>
  <si>
    <t>COMPUTER CARE SRL</t>
  </si>
  <si>
    <t>CIGA0653583F4 Pag. Fatture</t>
  </si>
  <si>
    <t>SESTO FIORENTINO</t>
  </si>
  <si>
    <t>Pag. Mod. F24 IVA split maggio</t>
  </si>
  <si>
    <t>Pag. Mod. F24 retribuzioni maggio</t>
  </si>
  <si>
    <t>Pag. Stipendi Giugno+trattenute sindacali</t>
  </si>
  <si>
    <t>TREND SINERGIE SVILUPPO S.R.L</t>
  </si>
  <si>
    <t>Pagamento fatture</t>
  </si>
  <si>
    <t>DPS INFORMATICA SNC</t>
  </si>
  <si>
    <t>CIGB6DE52AA53 Pagamento fatture</t>
  </si>
  <si>
    <t>FAGAGNA</t>
  </si>
  <si>
    <t>CIG7570303BA7 Pagamento fatture</t>
  </si>
  <si>
    <t>ELETTRA OFFICINE GRAFICHE S.R.</t>
  </si>
  <si>
    <t>CIGB2A09FC3AF CUPJ43C23000580007 Pagamento fatture</t>
  </si>
  <si>
    <t>Pag. Cessione V Costantini Roberto giugno</t>
  </si>
  <si>
    <t>TRIMESTRE</t>
  </si>
  <si>
    <t>CATEGORIA</t>
  </si>
  <si>
    <t>TIPOLOGIA</t>
  </si>
  <si>
    <t>USCITE CORRENTI</t>
  </si>
  <si>
    <t>acquisto beni e servizi</t>
  </si>
  <si>
    <t>altre spese correnti</t>
  </si>
  <si>
    <t>altre spese per atività finanziarie</t>
  </si>
  <si>
    <t>soggetto privato</t>
  </si>
  <si>
    <t>CONTO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</si>
</sst>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D246-EB2D-0D47-A007-1F6D3D5A4BAA}">
  <sheetPr>
    <pageSetUpPr fitToPage="1"/>
  </sheetPr>
  <dimension ref="A1:L145"/>
  <sheetViews>
    <sheetView tabSelected="1" workbookViewId="0">
      <selection sqref="A1:A1048576"/>
    </sheetView>
  </sheetViews>
  <sheetFormatPr baseColWidth="10" defaultRowHeight="16" x14ac:dyDescent="0.2"/>
  <cols>
    <col min="1" max="1" width="10.83203125" style="2"/>
    <col min="3" max="3" width="17" customWidth="1"/>
    <col min="4" max="4" width="28.6640625" customWidth="1"/>
    <col min="5" max="5" width="16.1640625" style="2" customWidth="1"/>
    <col min="6" max="6" width="14" style="2" customWidth="1"/>
    <col min="7" max="7" width="14.6640625" customWidth="1"/>
    <col min="8" max="8" width="33" customWidth="1"/>
    <col min="9" max="9" width="48.5" customWidth="1"/>
    <col min="11" max="11" width="13.6640625" style="2" customWidth="1"/>
    <col min="12" max="12" width="18.33203125" style="2" customWidth="1"/>
  </cols>
  <sheetData>
    <row r="1" spans="1:12" s="4" customFormat="1" ht="51" x14ac:dyDescent="0.2">
      <c r="A1" s="4" t="s">
        <v>0</v>
      </c>
      <c r="B1" s="4" t="s">
        <v>139</v>
      </c>
      <c r="C1" s="4" t="s">
        <v>140</v>
      </c>
      <c r="D1" s="4" t="s">
        <v>141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</row>
    <row r="2" spans="1:12" x14ac:dyDescent="0.2">
      <c r="A2" s="2">
        <v>2025</v>
      </c>
      <c r="B2" s="2">
        <v>2</v>
      </c>
      <c r="C2" t="s">
        <v>142</v>
      </c>
      <c r="D2" t="s">
        <v>144</v>
      </c>
      <c r="E2" s="2">
        <v>113</v>
      </c>
      <c r="F2" s="3">
        <v>45748</v>
      </c>
      <c r="G2" s="1">
        <v>7145.54</v>
      </c>
      <c r="H2" t="s">
        <v>9</v>
      </c>
      <c r="I2" t="s">
        <v>10</v>
      </c>
      <c r="J2" t="s">
        <v>11</v>
      </c>
      <c r="K2" s="3">
        <v>45748</v>
      </c>
      <c r="L2" s="2" t="str">
        <f>"02118311006"</f>
        <v>02118311006</v>
      </c>
    </row>
    <row r="3" spans="1:12" x14ac:dyDescent="0.2">
      <c r="A3" s="2">
        <v>2025</v>
      </c>
      <c r="B3" s="2">
        <v>2</v>
      </c>
      <c r="C3" t="s">
        <v>142</v>
      </c>
      <c r="D3" t="s">
        <v>144</v>
      </c>
      <c r="E3" s="2">
        <v>114</v>
      </c>
      <c r="F3" s="3">
        <v>45748</v>
      </c>
      <c r="G3" s="1">
        <v>6189.97</v>
      </c>
      <c r="H3" t="s">
        <v>9</v>
      </c>
      <c r="I3" t="s">
        <v>12</v>
      </c>
      <c r="J3" t="s">
        <v>11</v>
      </c>
      <c r="K3" s="3">
        <v>45748</v>
      </c>
      <c r="L3" s="2" t="str">
        <f>"02118311006"</f>
        <v>02118311006</v>
      </c>
    </row>
    <row r="4" spans="1:12" x14ac:dyDescent="0.2">
      <c r="A4" s="2">
        <v>2025</v>
      </c>
      <c r="B4" s="2">
        <v>2</v>
      </c>
      <c r="C4" t="s">
        <v>142</v>
      </c>
      <c r="D4" t="s">
        <v>144</v>
      </c>
      <c r="E4" s="2">
        <v>115</v>
      </c>
      <c r="F4" s="3">
        <v>45748</v>
      </c>
      <c r="G4" s="1">
        <v>10933.52</v>
      </c>
      <c r="H4" t="s">
        <v>9</v>
      </c>
      <c r="I4" t="s">
        <v>13</v>
      </c>
      <c r="J4" t="s">
        <v>11</v>
      </c>
      <c r="K4" s="3">
        <v>45748</v>
      </c>
      <c r="L4" s="2" t="str">
        <f>"02118311006"</f>
        <v>02118311006</v>
      </c>
    </row>
    <row r="5" spans="1:12" x14ac:dyDescent="0.2">
      <c r="A5" s="2">
        <v>2025</v>
      </c>
      <c r="B5" s="2">
        <v>2</v>
      </c>
      <c r="C5" t="s">
        <v>142</v>
      </c>
      <c r="D5" t="s">
        <v>143</v>
      </c>
      <c r="E5" s="2">
        <v>116</v>
      </c>
      <c r="F5" s="3">
        <v>45755</v>
      </c>
      <c r="G5" s="1">
        <v>1825</v>
      </c>
      <c r="H5" t="s">
        <v>14</v>
      </c>
      <c r="I5" t="s">
        <v>15</v>
      </c>
      <c r="J5" t="s">
        <v>16</v>
      </c>
      <c r="K5" s="3">
        <v>45755</v>
      </c>
      <c r="L5" s="2" t="str">
        <f>"01944260221"</f>
        <v>01944260221</v>
      </c>
    </row>
    <row r="6" spans="1:12" x14ac:dyDescent="0.2">
      <c r="A6" s="2">
        <v>2025</v>
      </c>
      <c r="B6" s="2">
        <v>2</v>
      </c>
      <c r="C6" t="s">
        <v>142</v>
      </c>
      <c r="D6" t="s">
        <v>143</v>
      </c>
      <c r="E6" s="2">
        <v>117</v>
      </c>
      <c r="F6" s="3">
        <v>45755</v>
      </c>
      <c r="G6" s="1">
        <v>2490</v>
      </c>
      <c r="H6" t="s">
        <v>17</v>
      </c>
      <c r="I6" t="s">
        <v>18</v>
      </c>
      <c r="K6" s="3">
        <v>45755</v>
      </c>
      <c r="L6" s="2" t="str">
        <f>"01378450520"</f>
        <v>01378450520</v>
      </c>
    </row>
    <row r="7" spans="1:12" x14ac:dyDescent="0.2">
      <c r="A7" s="2">
        <v>2025</v>
      </c>
      <c r="B7" s="2">
        <v>2</v>
      </c>
      <c r="C7" t="s">
        <v>142</v>
      </c>
      <c r="D7" t="s">
        <v>143</v>
      </c>
      <c r="E7" s="2">
        <v>118</v>
      </c>
      <c r="F7" s="3">
        <v>45755</v>
      </c>
      <c r="G7" s="1">
        <v>1410</v>
      </c>
      <c r="H7" t="s">
        <v>19</v>
      </c>
      <c r="I7" t="s">
        <v>20</v>
      </c>
      <c r="K7" s="3">
        <v>45755</v>
      </c>
      <c r="L7" s="2" t="str">
        <f>"02163100502"</f>
        <v>02163100502</v>
      </c>
    </row>
    <row r="8" spans="1:12" x14ac:dyDescent="0.2">
      <c r="A8" s="2">
        <v>2025</v>
      </c>
      <c r="B8" s="2">
        <v>2</v>
      </c>
      <c r="C8" t="s">
        <v>142</v>
      </c>
      <c r="D8" t="s">
        <v>143</v>
      </c>
      <c r="E8" s="2">
        <v>119</v>
      </c>
      <c r="F8" s="3">
        <v>45755</v>
      </c>
      <c r="G8">
        <v>116.16</v>
      </c>
      <c r="H8" t="s">
        <v>21</v>
      </c>
      <c r="I8" t="s">
        <v>22</v>
      </c>
      <c r="K8" s="3">
        <v>45755</v>
      </c>
      <c r="L8" s="2" t="str">
        <f>"05551620486"</f>
        <v>05551620486</v>
      </c>
    </row>
    <row r="9" spans="1:12" x14ac:dyDescent="0.2">
      <c r="A9" s="2">
        <v>2025</v>
      </c>
      <c r="B9" s="2">
        <v>2</v>
      </c>
      <c r="C9" t="s">
        <v>142</v>
      </c>
      <c r="D9" t="s">
        <v>143</v>
      </c>
      <c r="E9" s="2">
        <v>120</v>
      </c>
      <c r="F9" s="3">
        <v>45755</v>
      </c>
      <c r="G9" s="1">
        <v>2821.09</v>
      </c>
      <c r="H9" t="s">
        <v>23</v>
      </c>
      <c r="I9" t="s">
        <v>24</v>
      </c>
      <c r="J9" t="s">
        <v>25</v>
      </c>
      <c r="K9" s="3">
        <v>45755</v>
      </c>
      <c r="L9" s="2" t="str">
        <f>"CHE11569494"</f>
        <v>CHE11569494</v>
      </c>
    </row>
    <row r="10" spans="1:12" x14ac:dyDescent="0.2">
      <c r="A10" s="2">
        <v>2025</v>
      </c>
      <c r="B10" s="2">
        <v>2</v>
      </c>
      <c r="C10" t="s">
        <v>142</v>
      </c>
      <c r="D10" t="s">
        <v>145</v>
      </c>
      <c r="E10" s="2">
        <v>121</v>
      </c>
      <c r="F10" s="3">
        <v>45751</v>
      </c>
      <c r="G10">
        <v>1</v>
      </c>
      <c r="H10" t="s">
        <v>26</v>
      </c>
      <c r="I10" t="s">
        <v>27</v>
      </c>
      <c r="J10" t="s">
        <v>28</v>
      </c>
      <c r="K10" s="3">
        <v>45751</v>
      </c>
      <c r="L10" s="2" t="str">
        <f>"10537050964"</f>
        <v>10537050964</v>
      </c>
    </row>
    <row r="11" spans="1:12" x14ac:dyDescent="0.2">
      <c r="A11" s="2">
        <v>2025</v>
      </c>
      <c r="B11" s="2">
        <v>2</v>
      </c>
      <c r="C11" t="s">
        <v>142</v>
      </c>
      <c r="D11" t="s">
        <v>143</v>
      </c>
      <c r="E11" s="2">
        <v>122</v>
      </c>
      <c r="F11" s="3">
        <v>45751</v>
      </c>
      <c r="G11">
        <v>5</v>
      </c>
      <c r="H11" t="s">
        <v>29</v>
      </c>
      <c r="I11" t="s">
        <v>30</v>
      </c>
      <c r="K11" s="3">
        <v>45751</v>
      </c>
      <c r="L11" s="2" t="str">
        <f>"09771701001"</f>
        <v>09771701001</v>
      </c>
    </row>
    <row r="12" spans="1:12" x14ac:dyDescent="0.2">
      <c r="A12" s="2">
        <v>2025</v>
      </c>
      <c r="B12" s="2">
        <v>2</v>
      </c>
      <c r="C12" t="s">
        <v>142</v>
      </c>
      <c r="D12" t="s">
        <v>143</v>
      </c>
      <c r="E12" s="2">
        <v>123</v>
      </c>
      <c r="F12" s="3">
        <v>45751</v>
      </c>
      <c r="G12">
        <v>127.62</v>
      </c>
      <c r="H12" t="s">
        <v>31</v>
      </c>
      <c r="I12" t="s">
        <v>30</v>
      </c>
      <c r="J12" t="s">
        <v>11</v>
      </c>
      <c r="K12" s="3">
        <v>45751</v>
      </c>
      <c r="L12" s="2" t="str">
        <f>"07516911000"</f>
        <v>07516911000</v>
      </c>
    </row>
    <row r="13" spans="1:12" x14ac:dyDescent="0.2">
      <c r="A13" s="2">
        <v>2025</v>
      </c>
      <c r="B13" s="2">
        <v>2</v>
      </c>
      <c r="C13" t="s">
        <v>142</v>
      </c>
      <c r="D13" t="s">
        <v>144</v>
      </c>
      <c r="E13" s="2">
        <v>124</v>
      </c>
      <c r="F13" s="3">
        <v>45751</v>
      </c>
      <c r="G13">
        <v>126.06</v>
      </c>
      <c r="H13" t="s">
        <v>146</v>
      </c>
      <c r="I13" t="s">
        <v>32</v>
      </c>
      <c r="K13" s="3">
        <v>45751</v>
      </c>
      <c r="L13" s="2" t="str">
        <f>""</f>
        <v/>
      </c>
    </row>
    <row r="14" spans="1:12" x14ac:dyDescent="0.2">
      <c r="A14" s="2">
        <v>2025</v>
      </c>
      <c r="B14" s="2">
        <v>2</v>
      </c>
      <c r="C14" t="s">
        <v>142</v>
      </c>
      <c r="D14" t="s">
        <v>144</v>
      </c>
      <c r="E14" s="2">
        <v>125</v>
      </c>
      <c r="F14" s="3">
        <v>45751</v>
      </c>
      <c r="G14">
        <v>261.95999999999998</v>
      </c>
      <c r="H14" t="s">
        <v>146</v>
      </c>
      <c r="I14" t="s">
        <v>32</v>
      </c>
      <c r="K14" s="3">
        <v>45751</v>
      </c>
      <c r="L14" s="2" t="str">
        <f>""</f>
        <v/>
      </c>
    </row>
    <row r="15" spans="1:12" x14ac:dyDescent="0.2">
      <c r="A15" s="2">
        <v>2025</v>
      </c>
      <c r="B15" s="2">
        <v>2</v>
      </c>
      <c r="C15" t="s">
        <v>142</v>
      </c>
      <c r="D15" t="s">
        <v>144</v>
      </c>
      <c r="E15" s="2">
        <v>126</v>
      </c>
      <c r="F15" s="3">
        <v>45751</v>
      </c>
      <c r="G15">
        <v>235.12</v>
      </c>
      <c r="H15" t="s">
        <v>146</v>
      </c>
      <c r="I15" t="s">
        <v>32</v>
      </c>
      <c r="K15" s="3">
        <v>45751</v>
      </c>
      <c r="L15" s="2" t="str">
        <f>""</f>
        <v/>
      </c>
    </row>
    <row r="16" spans="1:12" x14ac:dyDescent="0.2">
      <c r="A16" s="2">
        <v>2025</v>
      </c>
      <c r="B16" s="2">
        <v>2</v>
      </c>
      <c r="C16" t="s">
        <v>142</v>
      </c>
      <c r="D16" t="s">
        <v>144</v>
      </c>
      <c r="E16" s="2">
        <v>127</v>
      </c>
      <c r="F16" s="3">
        <v>45751</v>
      </c>
      <c r="G16">
        <v>178.72</v>
      </c>
      <c r="H16" t="s">
        <v>146</v>
      </c>
      <c r="I16" t="s">
        <v>32</v>
      </c>
      <c r="K16" s="3">
        <v>45751</v>
      </c>
      <c r="L16" s="2" t="str">
        <f>""</f>
        <v/>
      </c>
    </row>
    <row r="17" spans="1:12" x14ac:dyDescent="0.2">
      <c r="A17" s="2">
        <v>2025</v>
      </c>
      <c r="B17" s="2">
        <v>2</v>
      </c>
      <c r="C17" t="s">
        <v>142</v>
      </c>
      <c r="D17" t="s">
        <v>144</v>
      </c>
      <c r="E17" s="2">
        <v>128</v>
      </c>
      <c r="F17" s="3">
        <v>45751</v>
      </c>
      <c r="G17">
        <v>30.55</v>
      </c>
      <c r="H17" t="s">
        <v>146</v>
      </c>
      <c r="I17" t="s">
        <v>32</v>
      </c>
      <c r="K17" s="3">
        <v>45751</v>
      </c>
      <c r="L17" s="2" t="str">
        <f>""</f>
        <v/>
      </c>
    </row>
    <row r="18" spans="1:12" x14ac:dyDescent="0.2">
      <c r="A18" s="2">
        <v>2025</v>
      </c>
      <c r="B18" s="2">
        <v>2</v>
      </c>
      <c r="C18" t="s">
        <v>142</v>
      </c>
      <c r="D18" t="s">
        <v>144</v>
      </c>
      <c r="E18" s="2">
        <v>129</v>
      </c>
      <c r="F18" s="3">
        <v>45751</v>
      </c>
      <c r="G18">
        <v>170.31</v>
      </c>
      <c r="H18" t="s">
        <v>146</v>
      </c>
      <c r="I18" t="s">
        <v>32</v>
      </c>
      <c r="K18" s="3">
        <v>45751</v>
      </c>
      <c r="L18" s="2" t="str">
        <f>""</f>
        <v/>
      </c>
    </row>
    <row r="19" spans="1:12" x14ac:dyDescent="0.2">
      <c r="A19" s="2">
        <v>2025</v>
      </c>
      <c r="B19" s="2">
        <v>2</v>
      </c>
      <c r="C19" t="s">
        <v>142</v>
      </c>
      <c r="D19" t="s">
        <v>144</v>
      </c>
      <c r="E19" s="2">
        <v>130</v>
      </c>
      <c r="F19" s="3">
        <v>45751</v>
      </c>
      <c r="G19">
        <v>84.08</v>
      </c>
      <c r="H19" t="s">
        <v>146</v>
      </c>
      <c r="I19" t="s">
        <v>32</v>
      </c>
      <c r="K19" s="3">
        <v>45751</v>
      </c>
      <c r="L19" s="2" t="str">
        <f>""</f>
        <v/>
      </c>
    </row>
    <row r="20" spans="1:12" x14ac:dyDescent="0.2">
      <c r="A20" s="2">
        <v>2025</v>
      </c>
      <c r="B20" s="2">
        <v>2</v>
      </c>
      <c r="C20" t="s">
        <v>142</v>
      </c>
      <c r="D20" t="s">
        <v>144</v>
      </c>
      <c r="E20" s="2">
        <v>131</v>
      </c>
      <c r="F20" s="3">
        <v>45751</v>
      </c>
      <c r="G20">
        <v>4</v>
      </c>
      <c r="H20" t="s">
        <v>146</v>
      </c>
      <c r="I20" t="s">
        <v>32</v>
      </c>
      <c r="K20" s="3">
        <v>45751</v>
      </c>
      <c r="L20" s="2" t="str">
        <f>""</f>
        <v/>
      </c>
    </row>
    <row r="21" spans="1:12" x14ac:dyDescent="0.2">
      <c r="A21" s="2">
        <v>2025</v>
      </c>
      <c r="B21" s="2">
        <v>2</v>
      </c>
      <c r="C21" t="s">
        <v>142</v>
      </c>
      <c r="D21" t="s">
        <v>144</v>
      </c>
      <c r="E21" s="2">
        <v>132</v>
      </c>
      <c r="F21" s="3">
        <v>45751</v>
      </c>
      <c r="G21">
        <v>466.04</v>
      </c>
      <c r="H21" t="s">
        <v>146</v>
      </c>
      <c r="I21" t="s">
        <v>32</v>
      </c>
      <c r="K21" s="3">
        <v>45751</v>
      </c>
      <c r="L21" s="2" t="str">
        <f>""</f>
        <v/>
      </c>
    </row>
    <row r="22" spans="1:12" x14ac:dyDescent="0.2">
      <c r="A22" s="2">
        <v>2025</v>
      </c>
      <c r="B22" s="2">
        <v>2</v>
      </c>
      <c r="C22" t="s">
        <v>142</v>
      </c>
      <c r="D22" t="s">
        <v>144</v>
      </c>
      <c r="E22" s="2">
        <v>133</v>
      </c>
      <c r="F22" s="3">
        <v>45751</v>
      </c>
      <c r="G22">
        <v>36.1</v>
      </c>
      <c r="H22" t="s">
        <v>146</v>
      </c>
      <c r="I22" t="s">
        <v>32</v>
      </c>
      <c r="K22" s="3">
        <v>45751</v>
      </c>
      <c r="L22" s="2" t="s">
        <v>146</v>
      </c>
    </row>
    <row r="23" spans="1:12" x14ac:dyDescent="0.2">
      <c r="A23" s="2">
        <v>2025</v>
      </c>
      <c r="B23" s="2">
        <v>2</v>
      </c>
      <c r="C23" t="s">
        <v>142</v>
      </c>
      <c r="D23" t="s">
        <v>144</v>
      </c>
      <c r="E23" s="2">
        <v>134</v>
      </c>
      <c r="F23" s="3">
        <v>45751</v>
      </c>
      <c r="G23">
        <v>36.1</v>
      </c>
      <c r="H23" t="s">
        <v>146</v>
      </c>
      <c r="I23" t="s">
        <v>32</v>
      </c>
      <c r="K23" s="3">
        <v>45751</v>
      </c>
      <c r="L23" s="2" t="s">
        <v>146</v>
      </c>
    </row>
    <row r="24" spans="1:12" x14ac:dyDescent="0.2">
      <c r="A24" s="2">
        <v>2025</v>
      </c>
      <c r="B24" s="2">
        <v>2</v>
      </c>
      <c r="C24" t="s">
        <v>142</v>
      </c>
      <c r="D24" t="s">
        <v>144</v>
      </c>
      <c r="E24" s="2">
        <v>135</v>
      </c>
      <c r="F24" s="3">
        <v>45751</v>
      </c>
      <c r="G24">
        <v>129</v>
      </c>
      <c r="H24" t="s">
        <v>146</v>
      </c>
      <c r="I24" t="s">
        <v>32</v>
      </c>
      <c r="K24" s="3">
        <v>45751</v>
      </c>
      <c r="L24" s="2" t="str">
        <f>""</f>
        <v/>
      </c>
    </row>
    <row r="25" spans="1:12" x14ac:dyDescent="0.2">
      <c r="A25" s="2">
        <v>2025</v>
      </c>
      <c r="B25" s="2">
        <v>2</v>
      </c>
      <c r="C25" t="s">
        <v>142</v>
      </c>
      <c r="D25" t="s">
        <v>144</v>
      </c>
      <c r="E25" s="2">
        <v>136</v>
      </c>
      <c r="F25" s="3">
        <v>45751</v>
      </c>
      <c r="G25">
        <v>64.7</v>
      </c>
      <c r="H25" t="s">
        <v>146</v>
      </c>
      <c r="I25" t="s">
        <v>32</v>
      </c>
      <c r="K25" s="3">
        <v>45751</v>
      </c>
      <c r="L25" s="2" t="s">
        <v>146</v>
      </c>
    </row>
    <row r="26" spans="1:12" x14ac:dyDescent="0.2">
      <c r="A26" s="2">
        <v>2025</v>
      </c>
      <c r="B26" s="2">
        <v>2</v>
      </c>
      <c r="C26" t="s">
        <v>142</v>
      </c>
      <c r="D26" t="s">
        <v>143</v>
      </c>
      <c r="E26" s="2">
        <v>137</v>
      </c>
      <c r="F26" s="3">
        <v>45751</v>
      </c>
      <c r="G26">
        <v>25.91</v>
      </c>
      <c r="H26" t="s">
        <v>33</v>
      </c>
      <c r="I26" t="s">
        <v>22</v>
      </c>
      <c r="J26" t="s">
        <v>34</v>
      </c>
      <c r="K26" s="3">
        <v>45751</v>
      </c>
      <c r="L26" s="2" t="str">
        <f>"00394730485"</f>
        <v>00394730485</v>
      </c>
    </row>
    <row r="27" spans="1:12" x14ac:dyDescent="0.2">
      <c r="A27" s="2">
        <v>2025</v>
      </c>
      <c r="B27" s="2">
        <v>2</v>
      </c>
      <c r="C27" t="s">
        <v>142</v>
      </c>
      <c r="D27" t="s">
        <v>143</v>
      </c>
      <c r="E27" s="2">
        <v>138</v>
      </c>
      <c r="F27" s="3">
        <v>45751</v>
      </c>
      <c r="G27">
        <v>416</v>
      </c>
      <c r="H27" t="s">
        <v>35</v>
      </c>
      <c r="I27" t="s">
        <v>36</v>
      </c>
      <c r="J27" t="s">
        <v>37</v>
      </c>
      <c r="K27" s="3">
        <v>45751</v>
      </c>
      <c r="L27" s="2" t="str">
        <f>"06714021000"</f>
        <v>06714021000</v>
      </c>
    </row>
    <row r="28" spans="1:12" x14ac:dyDescent="0.2">
      <c r="A28" s="2">
        <v>2025</v>
      </c>
      <c r="B28" s="2">
        <v>2</v>
      </c>
      <c r="C28" t="s">
        <v>142</v>
      </c>
      <c r="D28" t="s">
        <v>143</v>
      </c>
      <c r="E28" s="2">
        <v>139</v>
      </c>
      <c r="F28" s="3">
        <v>45751</v>
      </c>
      <c r="G28">
        <v>144.59</v>
      </c>
      <c r="H28" t="s">
        <v>38</v>
      </c>
      <c r="I28" t="s">
        <v>39</v>
      </c>
      <c r="K28" s="3">
        <v>45751</v>
      </c>
      <c r="L28" s="2" t="str">
        <f>"11723840150"</f>
        <v>11723840150</v>
      </c>
    </row>
    <row r="29" spans="1:12" x14ac:dyDescent="0.2">
      <c r="A29" s="2">
        <v>2025</v>
      </c>
      <c r="B29" s="2">
        <v>2</v>
      </c>
      <c r="C29" t="s">
        <v>142</v>
      </c>
      <c r="D29" t="s">
        <v>143</v>
      </c>
      <c r="E29" s="2">
        <v>140</v>
      </c>
      <c r="F29" s="3">
        <v>45751</v>
      </c>
      <c r="G29" s="1">
        <v>1000</v>
      </c>
      <c r="H29" t="s">
        <v>40</v>
      </c>
      <c r="I29" t="s">
        <v>41</v>
      </c>
      <c r="K29" s="3">
        <v>45751</v>
      </c>
      <c r="L29" s="2" t="str">
        <f>"03192460602"</f>
        <v>03192460602</v>
      </c>
    </row>
    <row r="30" spans="1:12" x14ac:dyDescent="0.2">
      <c r="A30" s="2">
        <v>2025</v>
      </c>
      <c r="B30" s="2">
        <v>2</v>
      </c>
      <c r="C30" t="s">
        <v>142</v>
      </c>
      <c r="D30" t="s">
        <v>144</v>
      </c>
      <c r="E30" s="2">
        <v>141</v>
      </c>
      <c r="F30" s="3">
        <v>45765</v>
      </c>
      <c r="G30">
        <v>12.3</v>
      </c>
      <c r="H30" t="s">
        <v>42</v>
      </c>
      <c r="I30" t="s">
        <v>43</v>
      </c>
      <c r="K30" s="3">
        <v>45765</v>
      </c>
      <c r="L30" s="2" t="str">
        <f>"01301350219"</f>
        <v>01301350219</v>
      </c>
    </row>
    <row r="31" spans="1:12" x14ac:dyDescent="0.2">
      <c r="A31" s="2">
        <v>2025</v>
      </c>
      <c r="B31" s="2">
        <v>2</v>
      </c>
      <c r="C31" t="s">
        <v>142</v>
      </c>
      <c r="D31" t="s">
        <v>144</v>
      </c>
      <c r="E31" s="2">
        <v>142</v>
      </c>
      <c r="F31" s="3">
        <v>45763</v>
      </c>
      <c r="G31">
        <v>159.5</v>
      </c>
      <c r="H31" t="s">
        <v>146</v>
      </c>
      <c r="I31" t="s">
        <v>44</v>
      </c>
      <c r="K31" s="3">
        <v>45763</v>
      </c>
      <c r="L31" s="2" t="str">
        <f>""</f>
        <v/>
      </c>
    </row>
    <row r="32" spans="1:12" x14ac:dyDescent="0.2">
      <c r="A32" s="2">
        <v>2025</v>
      </c>
      <c r="B32" s="2">
        <v>2</v>
      </c>
      <c r="C32" t="s">
        <v>142</v>
      </c>
      <c r="D32" t="s">
        <v>144</v>
      </c>
      <c r="E32" s="2">
        <v>143</v>
      </c>
      <c r="F32" s="3">
        <v>45763</v>
      </c>
      <c r="G32">
        <v>767.25</v>
      </c>
      <c r="H32" t="s">
        <v>146</v>
      </c>
      <c r="I32" t="s">
        <v>44</v>
      </c>
      <c r="K32" s="3">
        <v>45763</v>
      </c>
      <c r="L32" s="2" t="str">
        <f>""</f>
        <v/>
      </c>
    </row>
    <row r="33" spans="1:12" x14ac:dyDescent="0.2">
      <c r="A33" s="2">
        <v>2025</v>
      </c>
      <c r="B33" s="2">
        <v>2</v>
      </c>
      <c r="C33" t="s">
        <v>142</v>
      </c>
      <c r="D33" t="s">
        <v>144</v>
      </c>
      <c r="E33" s="2">
        <v>144</v>
      </c>
      <c r="F33" s="3">
        <v>45763</v>
      </c>
      <c r="G33">
        <v>82.87</v>
      </c>
      <c r="H33" t="s">
        <v>45</v>
      </c>
      <c r="I33" t="s">
        <v>46</v>
      </c>
      <c r="K33" s="3">
        <v>45763</v>
      </c>
      <c r="L33" s="2" t="str">
        <f>"94119000480"</f>
        <v>94119000480</v>
      </c>
    </row>
    <row r="34" spans="1:12" x14ac:dyDescent="0.2">
      <c r="A34" s="2">
        <v>2025</v>
      </c>
      <c r="B34" s="2">
        <v>2</v>
      </c>
      <c r="C34" t="s">
        <v>142</v>
      </c>
      <c r="D34" t="s">
        <v>144</v>
      </c>
      <c r="E34" s="2">
        <v>145</v>
      </c>
      <c r="F34" s="3">
        <v>45763</v>
      </c>
      <c r="G34">
        <v>16.809999999999999</v>
      </c>
      <c r="H34" t="s">
        <v>47</v>
      </c>
      <c r="I34" t="s">
        <v>46</v>
      </c>
      <c r="K34" s="3">
        <v>45763</v>
      </c>
      <c r="L34" s="2" t="str">
        <f>""</f>
        <v/>
      </c>
    </row>
    <row r="35" spans="1:12" x14ac:dyDescent="0.2">
      <c r="A35" s="2">
        <v>2025</v>
      </c>
      <c r="B35" s="2">
        <v>2</v>
      </c>
      <c r="C35" t="s">
        <v>142</v>
      </c>
      <c r="D35" t="s">
        <v>144</v>
      </c>
      <c r="E35" s="2">
        <v>146</v>
      </c>
      <c r="F35" s="3">
        <v>45771</v>
      </c>
      <c r="G35" s="1">
        <v>65504</v>
      </c>
      <c r="H35" t="s">
        <v>48</v>
      </c>
      <c r="I35" t="s">
        <v>46</v>
      </c>
      <c r="K35" s="3">
        <v>45771</v>
      </c>
      <c r="L35" s="2" t="str">
        <f>""</f>
        <v/>
      </c>
    </row>
    <row r="36" spans="1:12" x14ac:dyDescent="0.2">
      <c r="A36" s="2">
        <v>2025</v>
      </c>
      <c r="B36" s="2">
        <v>2</v>
      </c>
      <c r="C36" t="s">
        <v>142</v>
      </c>
      <c r="D36" t="s">
        <v>144</v>
      </c>
      <c r="E36" s="2">
        <v>147</v>
      </c>
      <c r="F36" s="3">
        <v>45771</v>
      </c>
      <c r="G36" s="1">
        <v>5190</v>
      </c>
      <c r="H36" t="s">
        <v>49</v>
      </c>
      <c r="I36" t="s">
        <v>46</v>
      </c>
      <c r="K36" s="3">
        <v>45771</v>
      </c>
      <c r="L36" s="2" t="str">
        <f>""</f>
        <v/>
      </c>
    </row>
    <row r="37" spans="1:12" x14ac:dyDescent="0.2">
      <c r="A37" s="2">
        <v>2025</v>
      </c>
      <c r="B37" s="2">
        <v>2</v>
      </c>
      <c r="C37" t="s">
        <v>142</v>
      </c>
      <c r="D37" t="s">
        <v>144</v>
      </c>
      <c r="E37" s="2">
        <v>148</v>
      </c>
      <c r="F37" s="3">
        <v>45763</v>
      </c>
      <c r="G37">
        <v>336</v>
      </c>
      <c r="H37" t="s">
        <v>50</v>
      </c>
      <c r="I37" t="s">
        <v>51</v>
      </c>
      <c r="J37" t="s">
        <v>11</v>
      </c>
      <c r="K37" s="3">
        <v>45763</v>
      </c>
      <c r="L37" s="2" t="str">
        <f>""</f>
        <v/>
      </c>
    </row>
    <row r="38" spans="1:12" x14ac:dyDescent="0.2">
      <c r="A38" s="2">
        <v>2025</v>
      </c>
      <c r="B38" s="2">
        <v>2</v>
      </c>
      <c r="C38" t="s">
        <v>142</v>
      </c>
      <c r="D38" t="s">
        <v>144</v>
      </c>
      <c r="E38" s="2">
        <v>149</v>
      </c>
      <c r="F38" s="3">
        <v>45765</v>
      </c>
      <c r="G38">
        <v>76.72</v>
      </c>
      <c r="H38" t="s">
        <v>52</v>
      </c>
      <c r="I38" t="s">
        <v>53</v>
      </c>
      <c r="K38" s="3">
        <v>45765</v>
      </c>
      <c r="L38" s="2" t="str">
        <f>""</f>
        <v/>
      </c>
    </row>
    <row r="39" spans="1:12" x14ac:dyDescent="0.2">
      <c r="A39" s="2">
        <v>2025</v>
      </c>
      <c r="B39" s="2">
        <v>2</v>
      </c>
      <c r="C39" t="s">
        <v>142</v>
      </c>
      <c r="D39" t="s">
        <v>144</v>
      </c>
      <c r="E39" s="2">
        <v>150</v>
      </c>
      <c r="F39" s="3">
        <v>45765</v>
      </c>
      <c r="G39">
        <v>110.19</v>
      </c>
      <c r="H39" t="s">
        <v>52</v>
      </c>
      <c r="I39" t="s">
        <v>53</v>
      </c>
      <c r="K39" s="3">
        <v>45765</v>
      </c>
      <c r="L39" s="2" t="str">
        <f>""</f>
        <v/>
      </c>
    </row>
    <row r="40" spans="1:12" x14ac:dyDescent="0.2">
      <c r="A40" s="2">
        <v>2025</v>
      </c>
      <c r="B40" s="2">
        <v>2</v>
      </c>
      <c r="C40" t="s">
        <v>142</v>
      </c>
      <c r="D40" t="s">
        <v>144</v>
      </c>
      <c r="E40" s="2">
        <v>151</v>
      </c>
      <c r="F40" s="3">
        <v>45765</v>
      </c>
      <c r="G40">
        <v>64.13</v>
      </c>
      <c r="H40" t="s">
        <v>52</v>
      </c>
      <c r="I40" t="s">
        <v>53</v>
      </c>
      <c r="K40" s="3">
        <v>45765</v>
      </c>
      <c r="L40" s="2" t="str">
        <f>""</f>
        <v/>
      </c>
    </row>
    <row r="41" spans="1:12" x14ac:dyDescent="0.2">
      <c r="A41" s="2">
        <v>2025</v>
      </c>
      <c r="B41" s="2">
        <v>2</v>
      </c>
      <c r="C41" t="s">
        <v>142</v>
      </c>
      <c r="D41" t="s">
        <v>144</v>
      </c>
      <c r="E41" s="2">
        <v>152</v>
      </c>
      <c r="F41" s="3">
        <v>45765</v>
      </c>
      <c r="G41">
        <v>179.84</v>
      </c>
      <c r="H41" t="s">
        <v>52</v>
      </c>
      <c r="I41" t="s">
        <v>53</v>
      </c>
      <c r="K41" s="3">
        <v>45765</v>
      </c>
      <c r="L41" s="2" t="str">
        <f>""</f>
        <v/>
      </c>
    </row>
    <row r="42" spans="1:12" x14ac:dyDescent="0.2">
      <c r="A42" s="2">
        <v>2025</v>
      </c>
      <c r="B42" s="2">
        <v>2</v>
      </c>
      <c r="C42" t="s">
        <v>142</v>
      </c>
      <c r="D42" t="s">
        <v>144</v>
      </c>
      <c r="E42" s="2">
        <v>153</v>
      </c>
      <c r="F42" s="3">
        <v>45765</v>
      </c>
      <c r="G42">
        <v>340.54</v>
      </c>
      <c r="H42" t="s">
        <v>52</v>
      </c>
      <c r="I42" t="s">
        <v>53</v>
      </c>
      <c r="K42" s="3">
        <v>45765</v>
      </c>
      <c r="L42" s="2" t="str">
        <f>""</f>
        <v/>
      </c>
    </row>
    <row r="43" spans="1:12" x14ac:dyDescent="0.2">
      <c r="A43" s="2">
        <v>2025</v>
      </c>
      <c r="B43" s="2">
        <v>2</v>
      </c>
      <c r="C43" t="s">
        <v>142</v>
      </c>
      <c r="D43" t="s">
        <v>144</v>
      </c>
      <c r="E43" s="2">
        <v>154</v>
      </c>
      <c r="F43" s="3">
        <v>45765</v>
      </c>
      <c r="G43" s="1">
        <v>53698.59</v>
      </c>
      <c r="H43" t="s">
        <v>52</v>
      </c>
      <c r="I43" t="s">
        <v>53</v>
      </c>
      <c r="K43" s="3">
        <v>45765</v>
      </c>
      <c r="L43" s="2" t="str">
        <f>""</f>
        <v/>
      </c>
    </row>
    <row r="44" spans="1:12" x14ac:dyDescent="0.2">
      <c r="A44" s="2">
        <v>2025</v>
      </c>
      <c r="B44" s="2">
        <v>2</v>
      </c>
      <c r="C44" t="s">
        <v>142</v>
      </c>
      <c r="D44" t="s">
        <v>144</v>
      </c>
      <c r="E44" s="2">
        <v>155</v>
      </c>
      <c r="F44" s="3">
        <v>45765</v>
      </c>
      <c r="G44" s="1">
        <v>7941.53</v>
      </c>
      <c r="H44" t="s">
        <v>52</v>
      </c>
      <c r="I44" t="s">
        <v>53</v>
      </c>
      <c r="K44" s="3">
        <v>45765</v>
      </c>
      <c r="L44" s="2" t="str">
        <f>""</f>
        <v/>
      </c>
    </row>
    <row r="45" spans="1:12" x14ac:dyDescent="0.2">
      <c r="A45" s="2">
        <v>2025</v>
      </c>
      <c r="B45" s="2">
        <v>2</v>
      </c>
      <c r="C45" t="s">
        <v>142</v>
      </c>
      <c r="D45" t="s">
        <v>144</v>
      </c>
      <c r="E45" s="2">
        <v>156</v>
      </c>
      <c r="F45" s="3">
        <v>45765</v>
      </c>
      <c r="G45">
        <v>176</v>
      </c>
      <c r="H45" t="s">
        <v>54</v>
      </c>
      <c r="I45" t="s">
        <v>55</v>
      </c>
      <c r="K45" s="3">
        <v>45765</v>
      </c>
      <c r="L45" s="2" t="str">
        <f>""</f>
        <v/>
      </c>
    </row>
    <row r="46" spans="1:12" x14ac:dyDescent="0.2">
      <c r="A46" s="2">
        <v>2025</v>
      </c>
      <c r="B46" s="2">
        <v>2</v>
      </c>
      <c r="C46" t="s">
        <v>142</v>
      </c>
      <c r="D46" t="s">
        <v>144</v>
      </c>
      <c r="E46" s="2">
        <v>157</v>
      </c>
      <c r="F46" s="3">
        <v>45765</v>
      </c>
      <c r="G46">
        <v>416.43</v>
      </c>
      <c r="H46" t="s">
        <v>54</v>
      </c>
      <c r="I46" t="s">
        <v>56</v>
      </c>
      <c r="K46" s="3">
        <v>45765</v>
      </c>
      <c r="L46" s="2" t="str">
        <f>""</f>
        <v/>
      </c>
    </row>
    <row r="47" spans="1:12" x14ac:dyDescent="0.2">
      <c r="A47" s="2">
        <v>2025</v>
      </c>
      <c r="B47" s="2">
        <v>2</v>
      </c>
      <c r="C47" t="s">
        <v>142</v>
      </c>
      <c r="D47" t="s">
        <v>143</v>
      </c>
      <c r="E47" s="2">
        <v>158</v>
      </c>
      <c r="F47" s="3">
        <v>45765</v>
      </c>
      <c r="G47">
        <v>34</v>
      </c>
      <c r="H47" t="s">
        <v>57</v>
      </c>
      <c r="I47" t="s">
        <v>58</v>
      </c>
      <c r="J47" t="s">
        <v>11</v>
      </c>
      <c r="K47" s="3">
        <v>45765</v>
      </c>
      <c r="L47" s="2" t="str">
        <f>"10191231009"</f>
        <v>10191231009</v>
      </c>
    </row>
    <row r="48" spans="1:12" x14ac:dyDescent="0.2">
      <c r="A48" s="2">
        <v>2025</v>
      </c>
      <c r="B48" s="2">
        <v>2</v>
      </c>
      <c r="C48" t="s">
        <v>142</v>
      </c>
      <c r="D48" t="s">
        <v>143</v>
      </c>
      <c r="E48" s="2">
        <v>159</v>
      </c>
      <c r="F48" s="3">
        <v>45765</v>
      </c>
      <c r="G48" s="1">
        <v>16498.689999999999</v>
      </c>
      <c r="H48" t="s">
        <v>59</v>
      </c>
      <c r="I48" t="s">
        <v>60</v>
      </c>
      <c r="K48" s="3">
        <v>45765</v>
      </c>
      <c r="L48" s="2" t="str">
        <f>"05143180486"</f>
        <v>05143180486</v>
      </c>
    </row>
    <row r="49" spans="1:12" x14ac:dyDescent="0.2">
      <c r="A49" s="2">
        <v>2025</v>
      </c>
      <c r="B49" s="2">
        <v>2</v>
      </c>
      <c r="C49" t="s">
        <v>142</v>
      </c>
      <c r="D49" t="s">
        <v>144</v>
      </c>
      <c r="E49" s="2">
        <v>160</v>
      </c>
      <c r="F49" s="3">
        <v>45765</v>
      </c>
      <c r="G49" s="1">
        <v>8654.73</v>
      </c>
      <c r="H49" t="s">
        <v>9</v>
      </c>
      <c r="I49" t="s">
        <v>61</v>
      </c>
      <c r="J49" t="s">
        <v>11</v>
      </c>
      <c r="K49" s="3">
        <v>45765</v>
      </c>
      <c r="L49" s="2" t="str">
        <f>"02118311006"</f>
        <v>02118311006</v>
      </c>
    </row>
    <row r="50" spans="1:12" x14ac:dyDescent="0.2">
      <c r="A50" s="2">
        <v>2025</v>
      </c>
      <c r="B50" s="2">
        <v>2</v>
      </c>
      <c r="C50" t="s">
        <v>142</v>
      </c>
      <c r="D50" t="s">
        <v>144</v>
      </c>
      <c r="E50" s="2">
        <v>161</v>
      </c>
      <c r="F50" s="3">
        <v>45783</v>
      </c>
      <c r="G50" s="1">
        <v>1650.93</v>
      </c>
      <c r="H50" t="s">
        <v>54</v>
      </c>
      <c r="I50" t="s">
        <v>62</v>
      </c>
      <c r="K50" s="3">
        <v>45783</v>
      </c>
      <c r="L50" s="2" t="str">
        <f>""</f>
        <v/>
      </c>
    </row>
    <row r="51" spans="1:12" x14ac:dyDescent="0.2">
      <c r="A51" s="2">
        <v>2025</v>
      </c>
      <c r="B51" s="2">
        <v>2</v>
      </c>
      <c r="C51" t="s">
        <v>142</v>
      </c>
      <c r="D51" t="s">
        <v>143</v>
      </c>
      <c r="E51" s="2">
        <v>162</v>
      </c>
      <c r="F51" s="3">
        <v>45776</v>
      </c>
      <c r="G51">
        <v>250</v>
      </c>
      <c r="H51" t="s">
        <v>63</v>
      </c>
      <c r="I51" t="s">
        <v>64</v>
      </c>
      <c r="K51" s="3">
        <v>45776</v>
      </c>
      <c r="L51" s="2" t="str">
        <f>""</f>
        <v/>
      </c>
    </row>
    <row r="52" spans="1:12" x14ac:dyDescent="0.2">
      <c r="A52" s="2">
        <v>2025</v>
      </c>
      <c r="B52" s="2">
        <v>2</v>
      </c>
      <c r="C52" t="s">
        <v>142</v>
      </c>
      <c r="D52" t="s">
        <v>143</v>
      </c>
      <c r="E52" s="2">
        <v>163</v>
      </c>
      <c r="F52" s="3">
        <v>45777</v>
      </c>
      <c r="G52">
        <v>98.36</v>
      </c>
      <c r="H52" t="s">
        <v>65</v>
      </c>
      <c r="I52" t="s">
        <v>66</v>
      </c>
      <c r="J52" t="s">
        <v>11</v>
      </c>
      <c r="K52" s="3">
        <v>45777</v>
      </c>
      <c r="L52" s="2" t="str">
        <f>"14996981008"</f>
        <v>14996981008</v>
      </c>
    </row>
    <row r="53" spans="1:12" x14ac:dyDescent="0.2">
      <c r="A53" s="2">
        <v>2025</v>
      </c>
      <c r="B53" s="2">
        <v>2</v>
      </c>
      <c r="C53" t="s">
        <v>142</v>
      </c>
      <c r="D53" t="s">
        <v>144</v>
      </c>
      <c r="E53" s="2">
        <v>164</v>
      </c>
      <c r="F53" s="3">
        <v>45777</v>
      </c>
      <c r="G53">
        <v>316.77999999999997</v>
      </c>
      <c r="H53" t="s">
        <v>67</v>
      </c>
      <c r="I53" t="s">
        <v>68</v>
      </c>
      <c r="K53" s="3">
        <v>45777</v>
      </c>
      <c r="L53" s="2" t="str">
        <f>""</f>
        <v/>
      </c>
    </row>
    <row r="54" spans="1:12" x14ac:dyDescent="0.2">
      <c r="A54" s="2">
        <v>2025</v>
      </c>
      <c r="B54" s="2">
        <v>2</v>
      </c>
      <c r="C54" t="s">
        <v>142</v>
      </c>
      <c r="D54" t="s">
        <v>143</v>
      </c>
      <c r="E54" s="2">
        <v>165</v>
      </c>
      <c r="F54" s="3">
        <v>45777</v>
      </c>
      <c r="G54" s="1">
        <v>4435.17</v>
      </c>
      <c r="H54" t="s">
        <v>69</v>
      </c>
      <c r="I54" t="s">
        <v>70</v>
      </c>
      <c r="J54" t="s">
        <v>28</v>
      </c>
      <c r="K54" s="3">
        <v>45777</v>
      </c>
      <c r="L54" s="2" t="str">
        <f>"00488410010"</f>
        <v>00488410010</v>
      </c>
    </row>
    <row r="55" spans="1:12" x14ac:dyDescent="0.2">
      <c r="A55" s="2">
        <v>2025</v>
      </c>
      <c r="B55" s="2">
        <v>2</v>
      </c>
      <c r="C55" t="s">
        <v>142</v>
      </c>
      <c r="D55" t="s">
        <v>143</v>
      </c>
      <c r="E55" s="2">
        <v>166</v>
      </c>
      <c r="F55" s="3">
        <v>45777</v>
      </c>
      <c r="G55" s="1">
        <v>46283.66</v>
      </c>
      <c r="H55" t="s">
        <v>71</v>
      </c>
      <c r="I55" t="s">
        <v>72</v>
      </c>
      <c r="J55" t="s">
        <v>73</v>
      </c>
      <c r="K55" s="3">
        <v>45777</v>
      </c>
      <c r="L55" s="2" t="str">
        <f>"03301640482"</f>
        <v>03301640482</v>
      </c>
    </row>
    <row r="56" spans="1:12" x14ac:dyDescent="0.2">
      <c r="A56" s="2">
        <v>2025</v>
      </c>
      <c r="B56" s="2">
        <v>2</v>
      </c>
      <c r="C56" t="s">
        <v>142</v>
      </c>
      <c r="D56" t="s">
        <v>143</v>
      </c>
      <c r="E56" s="2">
        <v>167</v>
      </c>
      <c r="F56" s="3">
        <v>45777</v>
      </c>
      <c r="G56" s="1">
        <v>2345</v>
      </c>
      <c r="H56" t="s">
        <v>14</v>
      </c>
      <c r="I56" t="s">
        <v>15</v>
      </c>
      <c r="J56" t="s">
        <v>16</v>
      </c>
      <c r="K56" s="3">
        <v>45777</v>
      </c>
      <c r="L56" s="2" t="str">
        <f>"01944260221"</f>
        <v>01944260221</v>
      </c>
    </row>
    <row r="57" spans="1:12" x14ac:dyDescent="0.2">
      <c r="A57" s="2">
        <v>2025</v>
      </c>
      <c r="B57" s="2">
        <v>2</v>
      </c>
      <c r="C57" t="s">
        <v>147</v>
      </c>
      <c r="D57" t="s">
        <v>143</v>
      </c>
      <c r="E57" s="2">
        <v>168</v>
      </c>
      <c r="F57" s="3">
        <v>45777</v>
      </c>
      <c r="G57" s="1">
        <v>26645</v>
      </c>
      <c r="H57" t="s">
        <v>74</v>
      </c>
      <c r="I57" t="s">
        <v>75</v>
      </c>
      <c r="K57" s="3">
        <v>45777</v>
      </c>
      <c r="L57" s="2" t="str">
        <f>"04029350164"</f>
        <v>04029350164</v>
      </c>
    </row>
    <row r="58" spans="1:12" x14ac:dyDescent="0.2">
      <c r="A58" s="2">
        <v>2025</v>
      </c>
      <c r="B58" s="2">
        <v>2</v>
      </c>
      <c r="C58" t="s">
        <v>142</v>
      </c>
      <c r="D58" t="s">
        <v>143</v>
      </c>
      <c r="E58" s="2">
        <v>169</v>
      </c>
      <c r="F58" s="3">
        <v>45783</v>
      </c>
      <c r="G58">
        <v>5</v>
      </c>
      <c r="H58" t="s">
        <v>29</v>
      </c>
      <c r="I58" t="s">
        <v>76</v>
      </c>
      <c r="K58" s="3">
        <v>45783</v>
      </c>
      <c r="L58" s="2" t="str">
        <f>"09771701001"</f>
        <v>09771701001</v>
      </c>
    </row>
    <row r="59" spans="1:12" x14ac:dyDescent="0.2">
      <c r="A59" s="2">
        <v>2025</v>
      </c>
      <c r="B59" s="2">
        <v>2</v>
      </c>
      <c r="C59" t="s">
        <v>142</v>
      </c>
      <c r="D59" t="s">
        <v>143</v>
      </c>
      <c r="E59" s="2">
        <v>170</v>
      </c>
      <c r="F59" s="3">
        <v>45783</v>
      </c>
      <c r="G59">
        <v>58.94</v>
      </c>
      <c r="H59" t="s">
        <v>31</v>
      </c>
      <c r="I59" t="s">
        <v>76</v>
      </c>
      <c r="J59" t="s">
        <v>11</v>
      </c>
      <c r="K59" s="3">
        <v>45783</v>
      </c>
      <c r="L59" s="2" t="str">
        <f>"07516911000"</f>
        <v>07516911000</v>
      </c>
    </row>
    <row r="60" spans="1:12" x14ac:dyDescent="0.2">
      <c r="A60" s="2">
        <v>2025</v>
      </c>
      <c r="B60" s="2">
        <v>2</v>
      </c>
      <c r="C60" t="s">
        <v>142</v>
      </c>
      <c r="D60" t="s">
        <v>145</v>
      </c>
      <c r="E60" s="2">
        <v>171</v>
      </c>
      <c r="F60" s="3">
        <v>45783</v>
      </c>
      <c r="G60">
        <v>1</v>
      </c>
      <c r="H60" t="s">
        <v>26</v>
      </c>
      <c r="I60" t="s">
        <v>77</v>
      </c>
      <c r="J60" t="s">
        <v>28</v>
      </c>
      <c r="K60" s="3">
        <v>45783</v>
      </c>
      <c r="L60" s="2" t="str">
        <f>"10537050964"</f>
        <v>10537050964</v>
      </c>
    </row>
    <row r="61" spans="1:12" x14ac:dyDescent="0.2">
      <c r="A61" s="2">
        <v>2025</v>
      </c>
      <c r="B61" s="2">
        <v>2</v>
      </c>
      <c r="C61" t="s">
        <v>142</v>
      </c>
      <c r="D61" t="s">
        <v>143</v>
      </c>
      <c r="E61" s="2">
        <v>172</v>
      </c>
      <c r="F61" s="3">
        <v>45785</v>
      </c>
      <c r="G61">
        <v>178</v>
      </c>
      <c r="H61" t="s">
        <v>78</v>
      </c>
      <c r="I61" t="s">
        <v>79</v>
      </c>
      <c r="J61" t="s">
        <v>28</v>
      </c>
      <c r="K61" s="3">
        <v>45785</v>
      </c>
      <c r="L61" s="2" t="str">
        <f>"01699520159"</f>
        <v>01699520159</v>
      </c>
    </row>
    <row r="62" spans="1:12" x14ac:dyDescent="0.2">
      <c r="A62" s="2">
        <v>2025</v>
      </c>
      <c r="B62" s="2">
        <v>2</v>
      </c>
      <c r="C62" t="s">
        <v>142</v>
      </c>
      <c r="D62" t="s">
        <v>144</v>
      </c>
      <c r="E62" s="2">
        <v>173</v>
      </c>
      <c r="F62" s="3">
        <v>45790</v>
      </c>
      <c r="G62">
        <v>202.67</v>
      </c>
      <c r="H62" t="s">
        <v>146</v>
      </c>
      <c r="I62" t="s">
        <v>32</v>
      </c>
      <c r="K62" s="3">
        <v>45790</v>
      </c>
      <c r="L62" s="2" t="str">
        <f>""</f>
        <v/>
      </c>
    </row>
    <row r="63" spans="1:12" x14ac:dyDescent="0.2">
      <c r="A63" s="2">
        <v>2025</v>
      </c>
      <c r="B63" s="2">
        <v>2</v>
      </c>
      <c r="C63" t="s">
        <v>142</v>
      </c>
      <c r="D63" t="s">
        <v>144</v>
      </c>
      <c r="E63" s="2">
        <v>174</v>
      </c>
      <c r="F63" s="3">
        <v>45790</v>
      </c>
      <c r="G63">
        <v>275</v>
      </c>
      <c r="H63" t="s">
        <v>146</v>
      </c>
      <c r="I63" t="s">
        <v>32</v>
      </c>
      <c r="K63" s="3">
        <v>45790</v>
      </c>
      <c r="L63" s="2" t="str">
        <f>""</f>
        <v/>
      </c>
    </row>
    <row r="64" spans="1:12" x14ac:dyDescent="0.2">
      <c r="A64" s="2">
        <v>2025</v>
      </c>
      <c r="B64" s="2">
        <v>2</v>
      </c>
      <c r="C64" t="s">
        <v>142</v>
      </c>
      <c r="D64" t="s">
        <v>144</v>
      </c>
      <c r="E64" s="2">
        <v>175</v>
      </c>
      <c r="F64" s="3">
        <v>45790</v>
      </c>
      <c r="G64">
        <v>223.6</v>
      </c>
      <c r="H64" t="s">
        <v>146</v>
      </c>
      <c r="I64" t="s">
        <v>32</v>
      </c>
      <c r="K64" s="3">
        <v>45790</v>
      </c>
      <c r="L64" s="2" t="str">
        <f>""</f>
        <v/>
      </c>
    </row>
    <row r="65" spans="1:12" x14ac:dyDescent="0.2">
      <c r="A65" s="2">
        <v>2025</v>
      </c>
      <c r="B65" s="2">
        <v>2</v>
      </c>
      <c r="C65" t="s">
        <v>142</v>
      </c>
      <c r="D65" t="s">
        <v>144</v>
      </c>
      <c r="E65" s="2">
        <v>176</v>
      </c>
      <c r="F65" s="3">
        <v>45790</v>
      </c>
      <c r="G65" s="1">
        <v>1740.76</v>
      </c>
      <c r="H65" t="s">
        <v>146</v>
      </c>
      <c r="I65" t="s">
        <v>32</v>
      </c>
      <c r="K65" s="3">
        <v>45790</v>
      </c>
      <c r="L65" s="2" t="s">
        <v>146</v>
      </c>
    </row>
    <row r="66" spans="1:12" x14ac:dyDescent="0.2">
      <c r="A66" s="2">
        <v>2025</v>
      </c>
      <c r="B66" s="2">
        <v>2</v>
      </c>
      <c r="C66" t="s">
        <v>142</v>
      </c>
      <c r="D66" t="s">
        <v>144</v>
      </c>
      <c r="E66" s="2">
        <v>177</v>
      </c>
      <c r="F66" s="3">
        <v>45790</v>
      </c>
      <c r="G66" s="1">
        <v>1491.01</v>
      </c>
      <c r="H66" t="s">
        <v>146</v>
      </c>
      <c r="I66" t="s">
        <v>32</v>
      </c>
      <c r="K66" s="3">
        <v>45790</v>
      </c>
      <c r="L66" s="2" t="s">
        <v>146</v>
      </c>
    </row>
    <row r="67" spans="1:12" x14ac:dyDescent="0.2">
      <c r="A67" s="2">
        <v>2025</v>
      </c>
      <c r="B67" s="2">
        <v>2</v>
      </c>
      <c r="C67" t="s">
        <v>142</v>
      </c>
      <c r="D67" t="s">
        <v>144</v>
      </c>
      <c r="E67" s="2">
        <v>178</v>
      </c>
      <c r="F67" s="3">
        <v>45790</v>
      </c>
      <c r="G67">
        <v>30</v>
      </c>
      <c r="H67" t="s">
        <v>146</v>
      </c>
      <c r="I67" t="s">
        <v>32</v>
      </c>
      <c r="K67" s="3">
        <v>45790</v>
      </c>
      <c r="L67" s="2" t="s">
        <v>146</v>
      </c>
    </row>
    <row r="68" spans="1:12" x14ac:dyDescent="0.2">
      <c r="A68" s="2">
        <v>2025</v>
      </c>
      <c r="B68" s="2">
        <v>2</v>
      </c>
      <c r="C68" t="s">
        <v>142</v>
      </c>
      <c r="D68" t="s">
        <v>143</v>
      </c>
      <c r="E68" s="2">
        <v>179</v>
      </c>
      <c r="F68" s="3">
        <v>45793</v>
      </c>
      <c r="G68">
        <v>980.74</v>
      </c>
      <c r="H68" t="s">
        <v>69</v>
      </c>
      <c r="I68" t="s">
        <v>80</v>
      </c>
      <c r="J68" t="s">
        <v>28</v>
      </c>
      <c r="K68" s="3">
        <v>45793</v>
      </c>
      <c r="L68" s="2" t="str">
        <f>"00488410010"</f>
        <v>00488410010</v>
      </c>
    </row>
    <row r="69" spans="1:12" x14ac:dyDescent="0.2">
      <c r="A69" s="2">
        <v>2025</v>
      </c>
      <c r="B69" s="2">
        <v>2</v>
      </c>
      <c r="C69" t="s">
        <v>142</v>
      </c>
      <c r="D69" t="s">
        <v>143</v>
      </c>
      <c r="E69" s="2">
        <v>180</v>
      </c>
      <c r="F69" s="3">
        <v>45793</v>
      </c>
      <c r="G69">
        <v>34</v>
      </c>
      <c r="H69" t="s">
        <v>57</v>
      </c>
      <c r="I69" t="s">
        <v>81</v>
      </c>
      <c r="J69" t="s">
        <v>11</v>
      </c>
      <c r="K69" s="3">
        <v>45793</v>
      </c>
      <c r="L69" s="2" t="str">
        <f>"10191231009"</f>
        <v>10191231009</v>
      </c>
    </row>
    <row r="70" spans="1:12" x14ac:dyDescent="0.2">
      <c r="A70" s="2">
        <v>2025</v>
      </c>
      <c r="B70" s="2">
        <v>2</v>
      </c>
      <c r="C70" t="s">
        <v>142</v>
      </c>
      <c r="D70" t="s">
        <v>143</v>
      </c>
      <c r="E70" s="2">
        <v>181</v>
      </c>
      <c r="F70" s="3">
        <v>45793</v>
      </c>
      <c r="G70">
        <v>832</v>
      </c>
      <c r="H70" t="s">
        <v>35</v>
      </c>
      <c r="I70" t="s">
        <v>82</v>
      </c>
      <c r="J70" t="s">
        <v>37</v>
      </c>
      <c r="K70" s="3">
        <v>45793</v>
      </c>
      <c r="L70" s="2" t="str">
        <f>"06714021000"</f>
        <v>06714021000</v>
      </c>
    </row>
    <row r="71" spans="1:12" x14ac:dyDescent="0.2">
      <c r="A71" s="2">
        <v>2025</v>
      </c>
      <c r="B71" s="2">
        <v>2</v>
      </c>
      <c r="C71" t="s">
        <v>142</v>
      </c>
      <c r="D71" t="s">
        <v>143</v>
      </c>
      <c r="E71" s="2">
        <v>182</v>
      </c>
      <c r="F71" s="3">
        <v>45793</v>
      </c>
      <c r="G71" s="1">
        <v>2620</v>
      </c>
      <c r="H71" t="s">
        <v>83</v>
      </c>
      <c r="I71" t="s">
        <v>84</v>
      </c>
      <c r="J71" t="s">
        <v>16</v>
      </c>
      <c r="K71" s="3">
        <v>45793</v>
      </c>
      <c r="L71" s="2" t="str">
        <f>"01727860221"</f>
        <v>01727860221</v>
      </c>
    </row>
    <row r="72" spans="1:12" x14ac:dyDescent="0.2">
      <c r="A72" s="2">
        <v>2025</v>
      </c>
      <c r="B72" s="2">
        <v>2</v>
      </c>
      <c r="C72" t="s">
        <v>142</v>
      </c>
      <c r="D72" t="s">
        <v>143</v>
      </c>
      <c r="E72" s="2">
        <v>183</v>
      </c>
      <c r="F72" s="3">
        <v>45793</v>
      </c>
      <c r="G72" s="1">
        <v>1825</v>
      </c>
      <c r="H72" t="s">
        <v>14</v>
      </c>
      <c r="I72" t="s">
        <v>85</v>
      </c>
      <c r="J72" t="s">
        <v>16</v>
      </c>
      <c r="K72" s="3">
        <v>45793</v>
      </c>
      <c r="L72" s="2" t="str">
        <f>"01944260221"</f>
        <v>01944260221</v>
      </c>
    </row>
    <row r="73" spans="1:12" x14ac:dyDescent="0.2">
      <c r="A73" s="2">
        <v>2025</v>
      </c>
      <c r="B73" s="2">
        <v>2</v>
      </c>
      <c r="C73" t="s">
        <v>142</v>
      </c>
      <c r="D73" t="s">
        <v>143</v>
      </c>
      <c r="E73" s="2">
        <v>184</v>
      </c>
      <c r="F73" s="3">
        <v>45793</v>
      </c>
      <c r="G73">
        <v>108.09</v>
      </c>
      <c r="H73" t="s">
        <v>38</v>
      </c>
      <c r="I73" t="s">
        <v>86</v>
      </c>
      <c r="K73" s="3">
        <v>45793</v>
      </c>
      <c r="L73" s="2" t="str">
        <f>"11723840150"</f>
        <v>11723840150</v>
      </c>
    </row>
    <row r="74" spans="1:12" x14ac:dyDescent="0.2">
      <c r="A74" s="2">
        <v>2025</v>
      </c>
      <c r="B74" s="2">
        <v>2</v>
      </c>
      <c r="C74" t="s">
        <v>142</v>
      </c>
      <c r="D74" t="s">
        <v>144</v>
      </c>
      <c r="E74" s="2">
        <v>185</v>
      </c>
      <c r="F74" s="3">
        <v>45793</v>
      </c>
      <c r="G74">
        <v>16.399999999999999</v>
      </c>
      <c r="H74" t="s">
        <v>146</v>
      </c>
      <c r="I74" t="s">
        <v>87</v>
      </c>
      <c r="K74" s="3">
        <v>45793</v>
      </c>
      <c r="L74" s="2" t="str">
        <f>""</f>
        <v/>
      </c>
    </row>
    <row r="75" spans="1:12" x14ac:dyDescent="0.2">
      <c r="A75" s="2">
        <v>2025</v>
      </c>
      <c r="B75" s="2">
        <v>2</v>
      </c>
      <c r="C75" t="s">
        <v>142</v>
      </c>
      <c r="D75" t="s">
        <v>143</v>
      </c>
      <c r="E75" s="2">
        <v>186</v>
      </c>
      <c r="F75" s="3">
        <v>45796</v>
      </c>
      <c r="G75" s="1">
        <v>46283.66</v>
      </c>
      <c r="H75" t="s">
        <v>71</v>
      </c>
      <c r="I75" t="s">
        <v>88</v>
      </c>
      <c r="J75" t="s">
        <v>73</v>
      </c>
      <c r="K75" s="3">
        <v>45796</v>
      </c>
      <c r="L75" s="2" t="str">
        <f>"03301640482"</f>
        <v>03301640482</v>
      </c>
    </row>
    <row r="76" spans="1:12" x14ac:dyDescent="0.2">
      <c r="A76" s="2">
        <v>2025</v>
      </c>
      <c r="B76" s="2">
        <v>2</v>
      </c>
      <c r="C76" t="s">
        <v>142</v>
      </c>
      <c r="D76" t="s">
        <v>144</v>
      </c>
      <c r="E76" s="2">
        <v>187</v>
      </c>
      <c r="F76" s="3">
        <v>45796</v>
      </c>
      <c r="G76" s="1">
        <v>22899.040000000001</v>
      </c>
      <c r="H76" t="s">
        <v>54</v>
      </c>
      <c r="I76" t="s">
        <v>89</v>
      </c>
      <c r="K76" s="3">
        <v>45796</v>
      </c>
      <c r="L76" s="2" t="str">
        <f>""</f>
        <v/>
      </c>
    </row>
    <row r="77" spans="1:12" x14ac:dyDescent="0.2">
      <c r="A77" s="2">
        <v>2025</v>
      </c>
      <c r="B77" s="2">
        <v>2</v>
      </c>
      <c r="C77" t="s">
        <v>142</v>
      </c>
      <c r="D77" t="s">
        <v>144</v>
      </c>
      <c r="E77" s="2">
        <v>188</v>
      </c>
      <c r="F77" s="3">
        <v>45796</v>
      </c>
      <c r="G77">
        <v>639.12</v>
      </c>
      <c r="H77" t="s">
        <v>54</v>
      </c>
      <c r="I77" t="s">
        <v>90</v>
      </c>
      <c r="K77" s="3">
        <v>45796</v>
      </c>
      <c r="L77" s="2" t="str">
        <f>""</f>
        <v/>
      </c>
    </row>
    <row r="78" spans="1:12" x14ac:dyDescent="0.2">
      <c r="A78" s="2">
        <v>2025</v>
      </c>
      <c r="B78" s="2">
        <v>2</v>
      </c>
      <c r="C78" t="s">
        <v>142</v>
      </c>
      <c r="D78" t="s">
        <v>144</v>
      </c>
      <c r="E78" s="2">
        <v>189</v>
      </c>
      <c r="F78" s="3">
        <v>45796</v>
      </c>
      <c r="G78" s="1">
        <v>2088.6799999999998</v>
      </c>
      <c r="H78" t="s">
        <v>54</v>
      </c>
      <c r="I78" t="s">
        <v>91</v>
      </c>
      <c r="K78" s="3">
        <v>45796</v>
      </c>
      <c r="L78" s="2" t="str">
        <f>""</f>
        <v/>
      </c>
    </row>
    <row r="79" spans="1:12" x14ac:dyDescent="0.2">
      <c r="A79" s="2">
        <v>2025</v>
      </c>
      <c r="B79" s="2">
        <v>2</v>
      </c>
      <c r="C79" t="s">
        <v>142</v>
      </c>
      <c r="D79" t="s">
        <v>144</v>
      </c>
      <c r="E79" s="2">
        <v>190</v>
      </c>
      <c r="F79" s="3">
        <v>45796</v>
      </c>
      <c r="G79" s="1">
        <v>61232.24</v>
      </c>
      <c r="H79" t="s">
        <v>52</v>
      </c>
      <c r="I79" t="s">
        <v>92</v>
      </c>
      <c r="K79" s="3">
        <v>45796</v>
      </c>
      <c r="L79" s="2" t="str">
        <f>""</f>
        <v/>
      </c>
    </row>
    <row r="80" spans="1:12" x14ac:dyDescent="0.2">
      <c r="A80" s="2">
        <v>2025</v>
      </c>
      <c r="B80" s="2">
        <v>2</v>
      </c>
      <c r="C80" t="s">
        <v>142</v>
      </c>
      <c r="D80" t="s">
        <v>144</v>
      </c>
      <c r="E80" s="2">
        <v>191</v>
      </c>
      <c r="F80" s="3">
        <v>45796</v>
      </c>
      <c r="G80">
        <v>339.99</v>
      </c>
      <c r="H80" t="s">
        <v>52</v>
      </c>
      <c r="I80" t="s">
        <v>93</v>
      </c>
      <c r="K80" s="3">
        <v>45796</v>
      </c>
      <c r="L80" s="2" t="str">
        <f>""</f>
        <v/>
      </c>
    </row>
    <row r="81" spans="1:12" x14ac:dyDescent="0.2">
      <c r="A81" s="2">
        <v>2025</v>
      </c>
      <c r="B81" s="2">
        <v>2</v>
      </c>
      <c r="C81" t="s">
        <v>142</v>
      </c>
      <c r="D81" t="s">
        <v>144</v>
      </c>
      <c r="E81" s="2">
        <v>192</v>
      </c>
      <c r="F81" s="3">
        <v>45796</v>
      </c>
      <c r="G81">
        <v>179.88</v>
      </c>
      <c r="H81" t="s">
        <v>52</v>
      </c>
      <c r="I81" t="s">
        <v>93</v>
      </c>
      <c r="K81" s="3">
        <v>45796</v>
      </c>
      <c r="L81" s="2" t="str">
        <f>""</f>
        <v/>
      </c>
    </row>
    <row r="82" spans="1:12" x14ac:dyDescent="0.2">
      <c r="A82" s="2">
        <v>2025</v>
      </c>
      <c r="B82" s="2">
        <v>2</v>
      </c>
      <c r="C82" t="s">
        <v>142</v>
      </c>
      <c r="D82" t="s">
        <v>144</v>
      </c>
      <c r="E82" s="2">
        <v>193</v>
      </c>
      <c r="F82" s="3">
        <v>45796</v>
      </c>
      <c r="G82">
        <v>64.150000000000006</v>
      </c>
      <c r="H82" t="s">
        <v>52</v>
      </c>
      <c r="I82" t="s">
        <v>93</v>
      </c>
      <c r="K82" s="3">
        <v>45796</v>
      </c>
      <c r="L82" s="2" t="str">
        <f>""</f>
        <v/>
      </c>
    </row>
    <row r="83" spans="1:12" x14ac:dyDescent="0.2">
      <c r="A83" s="2">
        <v>2025</v>
      </c>
      <c r="B83" s="2">
        <v>2</v>
      </c>
      <c r="C83" t="s">
        <v>142</v>
      </c>
      <c r="D83" t="s">
        <v>144</v>
      </c>
      <c r="E83" s="2">
        <v>194</v>
      </c>
      <c r="F83" s="3">
        <v>45796</v>
      </c>
      <c r="G83">
        <v>110.19</v>
      </c>
      <c r="H83" t="s">
        <v>52</v>
      </c>
      <c r="I83" t="s">
        <v>93</v>
      </c>
      <c r="K83" s="3">
        <v>45796</v>
      </c>
      <c r="L83" s="2" t="str">
        <f>""</f>
        <v/>
      </c>
    </row>
    <row r="84" spans="1:12" x14ac:dyDescent="0.2">
      <c r="A84" s="2">
        <v>2025</v>
      </c>
      <c r="B84" s="2">
        <v>2</v>
      </c>
      <c r="C84" t="s">
        <v>142</v>
      </c>
      <c r="D84" t="s">
        <v>144</v>
      </c>
      <c r="E84" s="2">
        <v>195</v>
      </c>
      <c r="F84" s="3">
        <v>45796</v>
      </c>
      <c r="G84">
        <v>76.72</v>
      </c>
      <c r="H84" t="s">
        <v>52</v>
      </c>
      <c r="I84" t="s">
        <v>93</v>
      </c>
      <c r="K84" s="3">
        <v>45796</v>
      </c>
      <c r="L84" s="2" t="str">
        <f>""</f>
        <v/>
      </c>
    </row>
    <row r="85" spans="1:12" x14ac:dyDescent="0.2">
      <c r="A85" s="2">
        <v>2025</v>
      </c>
      <c r="B85" s="2">
        <v>2</v>
      </c>
      <c r="C85" t="s">
        <v>142</v>
      </c>
      <c r="D85" t="s">
        <v>143</v>
      </c>
      <c r="E85" s="2">
        <v>196</v>
      </c>
      <c r="F85" s="3">
        <v>45796</v>
      </c>
      <c r="G85">
        <v>999.64</v>
      </c>
      <c r="H85" t="s">
        <v>78</v>
      </c>
      <c r="I85" t="s">
        <v>94</v>
      </c>
      <c r="J85" t="s">
        <v>28</v>
      </c>
      <c r="K85" s="3">
        <v>45796</v>
      </c>
      <c r="L85" s="2" t="str">
        <f>"01699520159"</f>
        <v>01699520159</v>
      </c>
    </row>
    <row r="86" spans="1:12" x14ac:dyDescent="0.2">
      <c r="A86" s="2">
        <v>2025</v>
      </c>
      <c r="B86" s="2">
        <v>2</v>
      </c>
      <c r="C86" t="s">
        <v>142</v>
      </c>
      <c r="D86" t="s">
        <v>143</v>
      </c>
      <c r="E86" s="2">
        <v>197</v>
      </c>
      <c r="F86" s="3">
        <v>45796</v>
      </c>
      <c r="G86">
        <v>742.55</v>
      </c>
      <c r="H86" t="s">
        <v>78</v>
      </c>
      <c r="I86" t="s">
        <v>95</v>
      </c>
      <c r="J86" t="s">
        <v>28</v>
      </c>
      <c r="K86" s="3">
        <v>45796</v>
      </c>
      <c r="L86" s="2" t="str">
        <f>"01699520159"</f>
        <v>01699520159</v>
      </c>
    </row>
    <row r="87" spans="1:12" x14ac:dyDescent="0.2">
      <c r="A87" s="2">
        <v>2025</v>
      </c>
      <c r="B87" s="2">
        <v>2</v>
      </c>
      <c r="C87" t="s">
        <v>142</v>
      </c>
      <c r="D87" t="s">
        <v>143</v>
      </c>
      <c r="E87" s="2">
        <v>198</v>
      </c>
      <c r="F87" s="3">
        <v>45796</v>
      </c>
      <c r="G87" s="1">
        <v>1593.75</v>
      </c>
      <c r="H87" t="s">
        <v>78</v>
      </c>
      <c r="I87" t="s">
        <v>96</v>
      </c>
      <c r="J87" t="s">
        <v>28</v>
      </c>
      <c r="K87" s="3">
        <v>45796</v>
      </c>
      <c r="L87" s="2" t="str">
        <f>"01699520159"</f>
        <v>01699520159</v>
      </c>
    </row>
    <row r="88" spans="1:12" x14ac:dyDescent="0.2">
      <c r="A88" s="2">
        <v>2025</v>
      </c>
      <c r="B88" s="2">
        <v>2</v>
      </c>
      <c r="C88" t="s">
        <v>142</v>
      </c>
      <c r="D88" t="s">
        <v>143</v>
      </c>
      <c r="E88" s="2">
        <v>199</v>
      </c>
      <c r="F88" s="3">
        <v>45796</v>
      </c>
      <c r="G88">
        <v>53.13</v>
      </c>
      <c r="H88" t="s">
        <v>78</v>
      </c>
      <c r="I88" t="s">
        <v>97</v>
      </c>
      <c r="J88" t="s">
        <v>28</v>
      </c>
      <c r="K88" s="3">
        <v>45796</v>
      </c>
      <c r="L88" s="2" t="str">
        <f>"01699520159"</f>
        <v>01699520159</v>
      </c>
    </row>
    <row r="89" spans="1:12" x14ac:dyDescent="0.2">
      <c r="A89" s="2">
        <v>2025</v>
      </c>
      <c r="B89" s="2">
        <v>2</v>
      </c>
      <c r="C89" t="s">
        <v>142</v>
      </c>
      <c r="D89" t="s">
        <v>143</v>
      </c>
      <c r="E89" s="2">
        <v>200</v>
      </c>
      <c r="F89" s="3">
        <v>45796</v>
      </c>
      <c r="G89" s="1">
        <v>7296.36</v>
      </c>
      <c r="H89" t="s">
        <v>78</v>
      </c>
      <c r="I89" t="s">
        <v>98</v>
      </c>
      <c r="J89" t="s">
        <v>28</v>
      </c>
      <c r="K89" s="3">
        <v>45796</v>
      </c>
      <c r="L89" s="2" t="str">
        <f>"01699520159"</f>
        <v>01699520159</v>
      </c>
    </row>
    <row r="90" spans="1:12" x14ac:dyDescent="0.2">
      <c r="A90" s="2">
        <v>2025</v>
      </c>
      <c r="B90" s="2">
        <v>2</v>
      </c>
      <c r="C90" t="s">
        <v>142</v>
      </c>
      <c r="D90" t="s">
        <v>144</v>
      </c>
      <c r="E90" s="2">
        <v>201</v>
      </c>
      <c r="F90" s="3">
        <v>45798</v>
      </c>
      <c r="G90" s="1">
        <v>7856.07</v>
      </c>
      <c r="H90" t="s">
        <v>9</v>
      </c>
      <c r="I90" t="s">
        <v>99</v>
      </c>
      <c r="J90" t="s">
        <v>11</v>
      </c>
      <c r="K90" s="3">
        <v>45798</v>
      </c>
      <c r="L90" s="2" t="str">
        <f>"02118311006"</f>
        <v>02118311006</v>
      </c>
    </row>
    <row r="91" spans="1:12" x14ac:dyDescent="0.2">
      <c r="A91" s="2">
        <v>2025</v>
      </c>
      <c r="B91" s="2">
        <v>2</v>
      </c>
      <c r="C91" t="s">
        <v>142</v>
      </c>
      <c r="D91" t="s">
        <v>144</v>
      </c>
      <c r="E91" s="2">
        <v>202</v>
      </c>
      <c r="F91" s="3">
        <v>45798</v>
      </c>
      <c r="G91">
        <v>175</v>
      </c>
      <c r="H91" t="s">
        <v>100</v>
      </c>
      <c r="I91" t="s">
        <v>101</v>
      </c>
      <c r="K91" s="3">
        <v>45798</v>
      </c>
      <c r="L91" s="2" t="str">
        <f>"97584460584"</f>
        <v>97584460584</v>
      </c>
    </row>
    <row r="92" spans="1:12" x14ac:dyDescent="0.2">
      <c r="A92" s="2">
        <v>2025</v>
      </c>
      <c r="B92" s="2">
        <v>2</v>
      </c>
      <c r="C92" t="s">
        <v>142</v>
      </c>
      <c r="D92" t="s">
        <v>144</v>
      </c>
      <c r="E92" s="2">
        <v>203</v>
      </c>
      <c r="F92" s="3">
        <v>45798</v>
      </c>
      <c r="G92">
        <v>70</v>
      </c>
      <c r="H92" t="s">
        <v>100</v>
      </c>
      <c r="I92" t="s">
        <v>102</v>
      </c>
      <c r="K92" s="3">
        <v>45798</v>
      </c>
      <c r="L92" s="2" t="str">
        <f>"97584460584"</f>
        <v>97584460584</v>
      </c>
    </row>
    <row r="93" spans="1:12" x14ac:dyDescent="0.2">
      <c r="A93" s="2">
        <v>2025</v>
      </c>
      <c r="B93" s="2">
        <v>2</v>
      </c>
      <c r="C93" t="s">
        <v>142</v>
      </c>
      <c r="D93" t="s">
        <v>144</v>
      </c>
      <c r="E93" s="2">
        <v>204</v>
      </c>
      <c r="F93" s="3">
        <v>45798</v>
      </c>
      <c r="G93">
        <v>35</v>
      </c>
      <c r="H93" t="s">
        <v>100</v>
      </c>
      <c r="I93" t="s">
        <v>103</v>
      </c>
      <c r="K93" s="3">
        <v>45798</v>
      </c>
      <c r="L93" s="2" t="str">
        <f>"97584460584"</f>
        <v>97584460584</v>
      </c>
    </row>
    <row r="94" spans="1:12" x14ac:dyDescent="0.2">
      <c r="A94" s="2">
        <v>2025</v>
      </c>
      <c r="B94" s="2">
        <v>2</v>
      </c>
      <c r="C94" t="s">
        <v>142</v>
      </c>
      <c r="D94" t="s">
        <v>144</v>
      </c>
      <c r="E94" s="2">
        <v>205</v>
      </c>
      <c r="F94" s="3">
        <v>45798</v>
      </c>
      <c r="G94">
        <v>35</v>
      </c>
      <c r="H94" t="s">
        <v>100</v>
      </c>
      <c r="I94" t="s">
        <v>104</v>
      </c>
      <c r="K94" s="3">
        <v>45798</v>
      </c>
      <c r="L94" s="2" t="str">
        <f>"97584460584"</f>
        <v>97584460584</v>
      </c>
    </row>
    <row r="95" spans="1:12" x14ac:dyDescent="0.2">
      <c r="A95" s="2">
        <v>2025</v>
      </c>
      <c r="B95" s="2">
        <v>2</v>
      </c>
      <c r="C95" t="s">
        <v>142</v>
      </c>
      <c r="D95" t="s">
        <v>144</v>
      </c>
      <c r="E95" s="2">
        <v>206</v>
      </c>
      <c r="F95" s="3">
        <v>45798</v>
      </c>
      <c r="G95">
        <v>82.87</v>
      </c>
      <c r="H95" t="s">
        <v>45</v>
      </c>
      <c r="I95" t="s">
        <v>105</v>
      </c>
      <c r="K95" s="3">
        <v>45798</v>
      </c>
      <c r="L95" s="2" t="str">
        <f>"94119000480"</f>
        <v>94119000480</v>
      </c>
    </row>
    <row r="96" spans="1:12" x14ac:dyDescent="0.2">
      <c r="A96" s="2">
        <v>2025</v>
      </c>
      <c r="B96" s="2">
        <v>2</v>
      </c>
      <c r="C96" t="s">
        <v>142</v>
      </c>
      <c r="D96" t="s">
        <v>144</v>
      </c>
      <c r="E96" s="2">
        <v>207</v>
      </c>
      <c r="F96" s="3">
        <v>45798</v>
      </c>
      <c r="G96">
        <v>16.809999999999999</v>
      </c>
      <c r="H96" t="s">
        <v>47</v>
      </c>
      <c r="I96" t="s">
        <v>105</v>
      </c>
      <c r="K96" s="3">
        <v>45798</v>
      </c>
      <c r="L96" s="2" t="str">
        <f>""</f>
        <v/>
      </c>
    </row>
    <row r="97" spans="1:12" x14ac:dyDescent="0.2">
      <c r="A97" s="2">
        <v>2025</v>
      </c>
      <c r="B97" s="2">
        <v>2</v>
      </c>
      <c r="C97" t="s">
        <v>142</v>
      </c>
      <c r="D97" t="s">
        <v>144</v>
      </c>
      <c r="E97" s="2">
        <v>208</v>
      </c>
      <c r="F97" s="3">
        <v>45804</v>
      </c>
      <c r="G97" s="1">
        <v>56000</v>
      </c>
      <c r="H97" t="s">
        <v>48</v>
      </c>
      <c r="I97" t="s">
        <v>105</v>
      </c>
      <c r="K97" s="3">
        <v>45804</v>
      </c>
      <c r="L97" s="2" t="str">
        <f>""</f>
        <v/>
      </c>
    </row>
    <row r="98" spans="1:12" x14ac:dyDescent="0.2">
      <c r="A98" s="2">
        <v>2025</v>
      </c>
      <c r="B98" s="2">
        <v>2</v>
      </c>
      <c r="C98" t="s">
        <v>142</v>
      </c>
      <c r="D98" t="s">
        <v>144</v>
      </c>
      <c r="E98" s="2">
        <v>209</v>
      </c>
      <c r="F98" s="3">
        <v>45804</v>
      </c>
      <c r="G98" s="1">
        <v>5190</v>
      </c>
      <c r="H98" t="s">
        <v>49</v>
      </c>
      <c r="I98" t="s">
        <v>105</v>
      </c>
      <c r="K98" s="3">
        <v>45804</v>
      </c>
      <c r="L98" s="2" t="str">
        <f>""</f>
        <v/>
      </c>
    </row>
    <row r="99" spans="1:12" x14ac:dyDescent="0.2">
      <c r="A99" s="2">
        <v>2025</v>
      </c>
      <c r="B99" s="2">
        <v>2</v>
      </c>
      <c r="C99" t="s">
        <v>142</v>
      </c>
      <c r="D99" t="s">
        <v>144</v>
      </c>
      <c r="E99" s="2">
        <v>210</v>
      </c>
      <c r="F99" s="3">
        <v>45800</v>
      </c>
      <c r="G99">
        <v>336</v>
      </c>
      <c r="H99" t="s">
        <v>50</v>
      </c>
      <c r="I99" t="s">
        <v>106</v>
      </c>
      <c r="J99" t="s">
        <v>11</v>
      </c>
      <c r="K99" s="3">
        <v>45800</v>
      </c>
      <c r="L99" s="2" t="str">
        <f>""</f>
        <v/>
      </c>
    </row>
    <row r="100" spans="1:12" x14ac:dyDescent="0.2">
      <c r="A100" s="2">
        <v>2025</v>
      </c>
      <c r="B100" s="2">
        <v>2</v>
      </c>
      <c r="C100" t="s">
        <v>142</v>
      </c>
      <c r="D100" t="s">
        <v>144</v>
      </c>
      <c r="E100" s="2">
        <v>211</v>
      </c>
      <c r="F100" s="3">
        <v>45800</v>
      </c>
      <c r="G100">
        <v>120</v>
      </c>
      <c r="H100" t="s">
        <v>54</v>
      </c>
      <c r="I100" t="s">
        <v>107</v>
      </c>
      <c r="K100" s="3">
        <v>45800</v>
      </c>
      <c r="L100" s="2" t="str">
        <f>""</f>
        <v/>
      </c>
    </row>
    <row r="101" spans="1:12" x14ac:dyDescent="0.2">
      <c r="A101" s="2">
        <v>2025</v>
      </c>
      <c r="B101" s="2">
        <v>2</v>
      </c>
      <c r="C101" t="s">
        <v>142</v>
      </c>
      <c r="D101" t="s">
        <v>143</v>
      </c>
      <c r="E101" s="2">
        <v>212</v>
      </c>
      <c r="F101" s="3">
        <v>45806</v>
      </c>
      <c r="G101">
        <v>50</v>
      </c>
      <c r="H101" t="s">
        <v>69</v>
      </c>
      <c r="I101" t="s">
        <v>22</v>
      </c>
      <c r="J101" t="s">
        <v>28</v>
      </c>
      <c r="K101" s="3">
        <v>45806</v>
      </c>
      <c r="L101" s="2" t="str">
        <f>"00488410010"</f>
        <v>00488410010</v>
      </c>
    </row>
    <row r="102" spans="1:12" x14ac:dyDescent="0.2">
      <c r="A102" s="2">
        <v>2025</v>
      </c>
      <c r="B102" s="2">
        <v>2</v>
      </c>
      <c r="C102" t="s">
        <v>142</v>
      </c>
      <c r="D102" t="s">
        <v>143</v>
      </c>
      <c r="E102" s="2">
        <v>213</v>
      </c>
      <c r="F102" s="3">
        <v>45806</v>
      </c>
      <c r="G102" s="1">
        <v>4400</v>
      </c>
      <c r="H102" t="s">
        <v>108</v>
      </c>
      <c r="I102" t="s">
        <v>109</v>
      </c>
      <c r="J102" t="s">
        <v>110</v>
      </c>
      <c r="K102" s="3">
        <v>45806</v>
      </c>
      <c r="L102" s="2" t="str">
        <f>"01187240500"</f>
        <v>01187240500</v>
      </c>
    </row>
    <row r="103" spans="1:12" x14ac:dyDescent="0.2">
      <c r="A103" s="2">
        <v>2025</v>
      </c>
      <c r="B103" s="2">
        <v>2</v>
      </c>
      <c r="C103" t="s">
        <v>142</v>
      </c>
      <c r="D103" t="s">
        <v>143</v>
      </c>
      <c r="E103" s="2">
        <v>214</v>
      </c>
      <c r="F103" s="3">
        <v>45806</v>
      </c>
      <c r="G103">
        <v>34</v>
      </c>
      <c r="H103" t="s">
        <v>57</v>
      </c>
      <c r="I103" t="s">
        <v>58</v>
      </c>
      <c r="J103" t="s">
        <v>11</v>
      </c>
      <c r="K103" s="3">
        <v>45806</v>
      </c>
      <c r="L103" s="2" t="str">
        <f>"10191231009"</f>
        <v>10191231009</v>
      </c>
    </row>
    <row r="104" spans="1:12" x14ac:dyDescent="0.2">
      <c r="A104" s="2">
        <v>2025</v>
      </c>
      <c r="B104" s="2">
        <v>2</v>
      </c>
      <c r="C104" t="s">
        <v>142</v>
      </c>
      <c r="D104" t="s">
        <v>143</v>
      </c>
      <c r="E104" s="2">
        <v>215</v>
      </c>
      <c r="F104" s="3">
        <v>45806</v>
      </c>
      <c r="G104">
        <v>331</v>
      </c>
      <c r="H104" t="s">
        <v>38</v>
      </c>
      <c r="I104" t="s">
        <v>39</v>
      </c>
      <c r="K104" s="3">
        <v>45806</v>
      </c>
      <c r="L104" s="2" t="str">
        <f>"11723840150"</f>
        <v>11723840150</v>
      </c>
    </row>
    <row r="105" spans="1:12" x14ac:dyDescent="0.2">
      <c r="A105" s="2">
        <v>2025</v>
      </c>
      <c r="B105" s="2">
        <v>2</v>
      </c>
      <c r="C105" t="s">
        <v>142</v>
      </c>
      <c r="D105" t="s">
        <v>143</v>
      </c>
      <c r="E105" s="2">
        <v>216</v>
      </c>
      <c r="F105" s="3">
        <v>45806</v>
      </c>
      <c r="G105">
        <v>130.44999999999999</v>
      </c>
      <c r="H105" t="s">
        <v>111</v>
      </c>
      <c r="I105" t="s">
        <v>22</v>
      </c>
      <c r="K105" s="3">
        <v>45806</v>
      </c>
      <c r="L105" s="2" t="str">
        <f>"12883420155"</f>
        <v>12883420155</v>
      </c>
    </row>
    <row r="106" spans="1:12" x14ac:dyDescent="0.2">
      <c r="A106" s="2">
        <v>2025</v>
      </c>
      <c r="B106" s="2">
        <v>2</v>
      </c>
      <c r="C106" t="s">
        <v>142</v>
      </c>
      <c r="D106" t="s">
        <v>143</v>
      </c>
      <c r="E106" s="2">
        <v>217</v>
      </c>
      <c r="F106" s="3">
        <v>45806</v>
      </c>
      <c r="G106">
        <v>435</v>
      </c>
      <c r="H106" t="s">
        <v>112</v>
      </c>
      <c r="I106" t="s">
        <v>22</v>
      </c>
      <c r="K106" s="3">
        <v>45806</v>
      </c>
      <c r="L106" s="2" t="str">
        <f>"01617950249"</f>
        <v>01617950249</v>
      </c>
    </row>
    <row r="107" spans="1:12" x14ac:dyDescent="0.2">
      <c r="A107" s="2">
        <v>2025</v>
      </c>
      <c r="B107" s="2">
        <v>2</v>
      </c>
      <c r="C107" t="s">
        <v>142</v>
      </c>
      <c r="D107" t="s">
        <v>144</v>
      </c>
      <c r="E107" s="2">
        <v>218</v>
      </c>
      <c r="F107" s="3">
        <v>45806</v>
      </c>
      <c r="G107" s="1">
        <v>1279.3800000000001</v>
      </c>
      <c r="H107" t="s">
        <v>67</v>
      </c>
      <c r="I107" t="s">
        <v>113</v>
      </c>
      <c r="K107" s="3">
        <v>45806</v>
      </c>
      <c r="L107" s="2" t="str">
        <f>""</f>
        <v/>
      </c>
    </row>
    <row r="108" spans="1:12" x14ac:dyDescent="0.2">
      <c r="A108" s="2">
        <v>2025</v>
      </c>
      <c r="B108" s="2">
        <v>2</v>
      </c>
      <c r="C108" t="s">
        <v>142</v>
      </c>
      <c r="D108" t="s">
        <v>143</v>
      </c>
      <c r="E108" s="2">
        <v>219</v>
      </c>
      <c r="F108" s="3">
        <v>45814</v>
      </c>
      <c r="G108">
        <v>5</v>
      </c>
      <c r="H108" t="s">
        <v>29</v>
      </c>
      <c r="I108" t="s">
        <v>114</v>
      </c>
      <c r="K108" s="3">
        <v>45814</v>
      </c>
      <c r="L108" s="2" t="str">
        <f>"09771701001"</f>
        <v>09771701001</v>
      </c>
    </row>
    <row r="109" spans="1:12" x14ac:dyDescent="0.2">
      <c r="A109" s="2">
        <v>2025</v>
      </c>
      <c r="B109" s="2">
        <v>2</v>
      </c>
      <c r="C109" t="s">
        <v>142</v>
      </c>
      <c r="D109" t="s">
        <v>143</v>
      </c>
      <c r="E109" s="2">
        <v>220</v>
      </c>
      <c r="F109" s="3">
        <v>45814</v>
      </c>
      <c r="G109">
        <v>2.96</v>
      </c>
      <c r="H109" t="s">
        <v>31</v>
      </c>
      <c r="I109" t="s">
        <v>114</v>
      </c>
      <c r="J109" t="s">
        <v>11</v>
      </c>
      <c r="K109" s="3">
        <v>45814</v>
      </c>
      <c r="L109" s="2" t="str">
        <f>"07516911000"</f>
        <v>07516911000</v>
      </c>
    </row>
    <row r="110" spans="1:12" x14ac:dyDescent="0.2">
      <c r="A110" s="2">
        <v>2025</v>
      </c>
      <c r="B110" s="2">
        <v>2</v>
      </c>
      <c r="C110" t="s">
        <v>142</v>
      </c>
      <c r="D110" t="s">
        <v>145</v>
      </c>
      <c r="E110" s="2">
        <v>221</v>
      </c>
      <c r="F110" s="3">
        <v>45814</v>
      </c>
      <c r="G110">
        <v>1</v>
      </c>
      <c r="H110" t="s">
        <v>26</v>
      </c>
      <c r="I110" t="s">
        <v>115</v>
      </c>
      <c r="J110" t="s">
        <v>28</v>
      </c>
      <c r="K110" s="3">
        <v>45814</v>
      </c>
      <c r="L110" s="2" t="str">
        <f>"10537050964"</f>
        <v>10537050964</v>
      </c>
    </row>
    <row r="111" spans="1:12" x14ac:dyDescent="0.2">
      <c r="A111" s="2">
        <v>2025</v>
      </c>
      <c r="B111" s="2">
        <v>2</v>
      </c>
      <c r="C111" t="s">
        <v>142</v>
      </c>
      <c r="D111" t="s">
        <v>143</v>
      </c>
      <c r="E111" s="2">
        <v>222</v>
      </c>
      <c r="F111" s="3">
        <v>45814</v>
      </c>
      <c r="G111" s="1">
        <v>3393.6</v>
      </c>
      <c r="H111" t="s">
        <v>116</v>
      </c>
      <c r="I111" t="s">
        <v>117</v>
      </c>
      <c r="K111" s="3">
        <v>45814</v>
      </c>
      <c r="L111" s="2" t="str">
        <f>"08539010010"</f>
        <v>08539010010</v>
      </c>
    </row>
    <row r="112" spans="1:12" x14ac:dyDescent="0.2">
      <c r="A112" s="2">
        <v>2025</v>
      </c>
      <c r="B112" s="2">
        <v>2</v>
      </c>
      <c r="C112" t="s">
        <v>142</v>
      </c>
      <c r="D112" t="s">
        <v>143</v>
      </c>
      <c r="E112" s="2">
        <v>223</v>
      </c>
      <c r="F112" s="3">
        <v>45814</v>
      </c>
      <c r="G112">
        <v>25.83</v>
      </c>
      <c r="H112" t="s">
        <v>33</v>
      </c>
      <c r="I112" t="s">
        <v>22</v>
      </c>
      <c r="J112" t="s">
        <v>34</v>
      </c>
      <c r="K112" s="3">
        <v>45814</v>
      </c>
      <c r="L112" s="2" t="str">
        <f>"00394730485"</f>
        <v>00394730485</v>
      </c>
    </row>
    <row r="113" spans="1:12" x14ac:dyDescent="0.2">
      <c r="A113" s="2">
        <v>2025</v>
      </c>
      <c r="B113" s="2">
        <v>2</v>
      </c>
      <c r="C113" t="s">
        <v>142</v>
      </c>
      <c r="D113" t="s">
        <v>143</v>
      </c>
      <c r="E113" s="2">
        <v>224</v>
      </c>
      <c r="F113" s="3">
        <v>45814</v>
      </c>
      <c r="G113">
        <v>250</v>
      </c>
      <c r="H113" t="s">
        <v>63</v>
      </c>
      <c r="I113" t="s">
        <v>22</v>
      </c>
      <c r="K113" s="3">
        <v>45814</v>
      </c>
      <c r="L113" s="2" t="str">
        <f>""</f>
        <v/>
      </c>
    </row>
    <row r="114" spans="1:12" x14ac:dyDescent="0.2">
      <c r="A114" s="2">
        <v>2025</v>
      </c>
      <c r="B114" s="2">
        <v>2</v>
      </c>
      <c r="C114" t="s">
        <v>142</v>
      </c>
      <c r="D114" t="s">
        <v>143</v>
      </c>
      <c r="E114" s="2">
        <v>225</v>
      </c>
      <c r="F114" s="3">
        <v>45826</v>
      </c>
      <c r="G114">
        <v>325</v>
      </c>
      <c r="H114" t="s">
        <v>78</v>
      </c>
      <c r="I114" t="s">
        <v>118</v>
      </c>
      <c r="J114" t="s">
        <v>28</v>
      </c>
      <c r="K114" s="3">
        <v>45826</v>
      </c>
      <c r="L114" s="2" t="str">
        <f>"01699520159"</f>
        <v>01699520159</v>
      </c>
    </row>
    <row r="115" spans="1:12" x14ac:dyDescent="0.2">
      <c r="A115" s="2">
        <v>2025</v>
      </c>
      <c r="B115" s="2">
        <v>2</v>
      </c>
      <c r="C115" t="s">
        <v>142</v>
      </c>
      <c r="D115" t="s">
        <v>144</v>
      </c>
      <c r="E115" s="2">
        <v>226</v>
      </c>
      <c r="F115" s="3">
        <v>45824</v>
      </c>
      <c r="G115">
        <v>248.85</v>
      </c>
      <c r="H115" t="s">
        <v>146</v>
      </c>
      <c r="I115" t="s">
        <v>119</v>
      </c>
      <c r="K115" s="3">
        <v>45824</v>
      </c>
      <c r="L115" s="2" t="str">
        <f>"13439841001"</f>
        <v>13439841001</v>
      </c>
    </row>
    <row r="116" spans="1:12" x14ac:dyDescent="0.2">
      <c r="A116" s="2">
        <v>2025</v>
      </c>
      <c r="B116" s="2">
        <v>2</v>
      </c>
      <c r="D116" t="s">
        <v>144</v>
      </c>
      <c r="E116" s="2">
        <v>227</v>
      </c>
      <c r="F116" s="3">
        <v>45824</v>
      </c>
      <c r="G116">
        <v>25</v>
      </c>
      <c r="H116" t="s">
        <v>146</v>
      </c>
      <c r="I116" t="s">
        <v>32</v>
      </c>
      <c r="K116" s="3">
        <v>45824</v>
      </c>
      <c r="L116" s="2" t="str">
        <f>""</f>
        <v/>
      </c>
    </row>
    <row r="117" spans="1:12" x14ac:dyDescent="0.2">
      <c r="A117" s="2">
        <v>2025</v>
      </c>
      <c r="B117" s="2">
        <v>2</v>
      </c>
      <c r="D117" t="s">
        <v>144</v>
      </c>
      <c r="E117" s="2">
        <v>228</v>
      </c>
      <c r="F117" s="3">
        <v>45824</v>
      </c>
      <c r="G117">
        <v>170.31</v>
      </c>
      <c r="H117" t="s">
        <v>146</v>
      </c>
      <c r="I117" t="s">
        <v>32</v>
      </c>
      <c r="K117" s="3">
        <v>45824</v>
      </c>
      <c r="L117" s="2" t="str">
        <f>""</f>
        <v/>
      </c>
    </row>
    <row r="118" spans="1:12" x14ac:dyDescent="0.2">
      <c r="A118" s="2">
        <v>2025</v>
      </c>
      <c r="B118" s="2">
        <v>2</v>
      </c>
      <c r="D118" t="s">
        <v>144</v>
      </c>
      <c r="E118" s="2">
        <v>229</v>
      </c>
      <c r="F118" s="3">
        <v>45824</v>
      </c>
      <c r="G118">
        <v>18.3</v>
      </c>
      <c r="H118" t="s">
        <v>146</v>
      </c>
      <c r="I118" t="s">
        <v>32</v>
      </c>
      <c r="K118" s="3">
        <v>45824</v>
      </c>
      <c r="L118" s="2" t="s">
        <v>146</v>
      </c>
    </row>
    <row r="119" spans="1:12" x14ac:dyDescent="0.2">
      <c r="A119" s="2">
        <v>2025</v>
      </c>
      <c r="B119" s="2">
        <v>2</v>
      </c>
      <c r="D119" t="s">
        <v>144</v>
      </c>
      <c r="E119" s="2">
        <v>230</v>
      </c>
      <c r="F119" s="3">
        <v>45824</v>
      </c>
      <c r="G119">
        <v>403.43</v>
      </c>
      <c r="H119" t="s">
        <v>146</v>
      </c>
      <c r="I119" t="s">
        <v>32</v>
      </c>
      <c r="K119" s="3">
        <v>45824</v>
      </c>
      <c r="L119" s="2" t="str">
        <f>""</f>
        <v/>
      </c>
    </row>
    <row r="120" spans="1:12" x14ac:dyDescent="0.2">
      <c r="A120" s="2">
        <v>2025</v>
      </c>
      <c r="B120" s="2">
        <v>2</v>
      </c>
      <c r="D120" t="s">
        <v>144</v>
      </c>
      <c r="E120" s="2">
        <v>231</v>
      </c>
      <c r="F120" s="3">
        <v>45824</v>
      </c>
      <c r="G120">
        <v>88.95</v>
      </c>
      <c r="H120" t="s">
        <v>146</v>
      </c>
      <c r="I120" t="s">
        <v>32</v>
      </c>
      <c r="K120" s="3">
        <v>45824</v>
      </c>
      <c r="L120" s="2" t="s">
        <v>146</v>
      </c>
    </row>
    <row r="121" spans="1:12" x14ac:dyDescent="0.2">
      <c r="A121" s="2">
        <v>2025</v>
      </c>
      <c r="B121" s="2">
        <v>2</v>
      </c>
      <c r="D121" t="s">
        <v>144</v>
      </c>
      <c r="E121" s="2">
        <v>232</v>
      </c>
      <c r="F121" s="3">
        <v>45824</v>
      </c>
      <c r="G121">
        <v>195.72</v>
      </c>
      <c r="H121" t="s">
        <v>146</v>
      </c>
      <c r="I121" t="s">
        <v>120</v>
      </c>
      <c r="K121" s="3">
        <v>45824</v>
      </c>
      <c r="L121" s="2" t="str">
        <f>"13439841001"</f>
        <v>13439841001</v>
      </c>
    </row>
    <row r="122" spans="1:12" x14ac:dyDescent="0.2">
      <c r="A122" s="2">
        <v>2025</v>
      </c>
      <c r="B122" s="2">
        <v>2</v>
      </c>
      <c r="D122" t="s">
        <v>144</v>
      </c>
      <c r="E122" s="2">
        <v>233</v>
      </c>
      <c r="F122" s="3">
        <v>45824</v>
      </c>
      <c r="G122" s="1">
        <v>1506.98</v>
      </c>
      <c r="H122" t="s">
        <v>146</v>
      </c>
      <c r="I122" t="s">
        <v>121</v>
      </c>
      <c r="K122" s="3">
        <v>45824</v>
      </c>
      <c r="L122" s="2" t="str">
        <f>"13439841001"</f>
        <v>13439841001</v>
      </c>
    </row>
    <row r="123" spans="1:12" x14ac:dyDescent="0.2">
      <c r="A123" s="2">
        <v>2025</v>
      </c>
      <c r="B123" s="2">
        <v>2</v>
      </c>
      <c r="D123" t="s">
        <v>144</v>
      </c>
      <c r="E123" s="2">
        <v>234</v>
      </c>
      <c r="F123" s="3">
        <v>45828</v>
      </c>
      <c r="G123">
        <v>698.38</v>
      </c>
      <c r="H123" t="s">
        <v>146</v>
      </c>
      <c r="I123" t="s">
        <v>122</v>
      </c>
      <c r="K123" s="3">
        <v>45828</v>
      </c>
      <c r="L123" s="2" t="str">
        <f>"13439841001"</f>
        <v>13439841001</v>
      </c>
    </row>
    <row r="124" spans="1:12" x14ac:dyDescent="0.2">
      <c r="A124" s="2">
        <v>2025</v>
      </c>
      <c r="B124" s="2">
        <v>2</v>
      </c>
      <c r="D124" t="s">
        <v>143</v>
      </c>
      <c r="E124" s="2">
        <v>235</v>
      </c>
      <c r="F124" s="3">
        <v>45824</v>
      </c>
      <c r="G124" s="1">
        <v>5691.08</v>
      </c>
      <c r="H124" t="s">
        <v>69</v>
      </c>
      <c r="I124" t="s">
        <v>123</v>
      </c>
      <c r="J124" t="s">
        <v>28</v>
      </c>
      <c r="K124" s="3">
        <v>45824</v>
      </c>
      <c r="L124" s="2" t="str">
        <f>"00488410010"</f>
        <v>00488410010</v>
      </c>
    </row>
    <row r="125" spans="1:12" x14ac:dyDescent="0.2">
      <c r="A125" s="2">
        <v>2025</v>
      </c>
      <c r="B125" s="2">
        <v>2</v>
      </c>
      <c r="D125" t="s">
        <v>143</v>
      </c>
      <c r="E125" s="2">
        <v>236</v>
      </c>
      <c r="F125" s="3">
        <v>45824</v>
      </c>
      <c r="G125">
        <v>29.22</v>
      </c>
      <c r="H125" t="s">
        <v>33</v>
      </c>
      <c r="I125" t="s">
        <v>22</v>
      </c>
      <c r="J125" t="s">
        <v>34</v>
      </c>
      <c r="K125" s="3">
        <v>45824</v>
      </c>
      <c r="L125" s="2" t="str">
        <f>"00394730485"</f>
        <v>00394730485</v>
      </c>
    </row>
    <row r="126" spans="1:12" x14ac:dyDescent="0.2">
      <c r="A126" s="2">
        <v>2025</v>
      </c>
      <c r="B126" s="2">
        <v>2</v>
      </c>
      <c r="D126" t="s">
        <v>143</v>
      </c>
      <c r="E126" s="2">
        <v>237</v>
      </c>
      <c r="F126" s="3">
        <v>45824</v>
      </c>
      <c r="G126" s="1">
        <v>13794.79</v>
      </c>
      <c r="H126" t="s">
        <v>124</v>
      </c>
      <c r="I126" t="s">
        <v>125</v>
      </c>
      <c r="J126" t="s">
        <v>126</v>
      </c>
      <c r="K126" s="3">
        <v>45824</v>
      </c>
      <c r="L126" s="2" t="str">
        <f>"02266590484"</f>
        <v>02266590484</v>
      </c>
    </row>
    <row r="127" spans="1:12" x14ac:dyDescent="0.2">
      <c r="A127" s="2">
        <v>2025</v>
      </c>
      <c r="B127" s="2">
        <v>2</v>
      </c>
      <c r="D127" t="s">
        <v>143</v>
      </c>
      <c r="E127" s="2">
        <v>238</v>
      </c>
      <c r="F127" s="3">
        <v>45824</v>
      </c>
      <c r="G127" s="1">
        <v>11784.78</v>
      </c>
      <c r="H127" t="s">
        <v>59</v>
      </c>
      <c r="I127" t="s">
        <v>60</v>
      </c>
      <c r="K127" s="3">
        <v>45824</v>
      </c>
      <c r="L127" s="2" t="str">
        <f>"05143180486"</f>
        <v>05143180486</v>
      </c>
    </row>
    <row r="128" spans="1:12" x14ac:dyDescent="0.2">
      <c r="A128" s="2">
        <v>2025</v>
      </c>
      <c r="B128" s="2">
        <v>2</v>
      </c>
      <c r="D128" t="s">
        <v>143</v>
      </c>
      <c r="E128" s="2">
        <v>239</v>
      </c>
      <c r="F128" s="3">
        <v>45824</v>
      </c>
      <c r="G128" s="1">
        <v>1410</v>
      </c>
      <c r="H128" t="s">
        <v>19</v>
      </c>
      <c r="I128" t="s">
        <v>20</v>
      </c>
      <c r="K128" s="3">
        <v>45824</v>
      </c>
      <c r="L128" s="2" t="str">
        <f>"02163100502"</f>
        <v>02163100502</v>
      </c>
    </row>
    <row r="129" spans="1:12" x14ac:dyDescent="0.2">
      <c r="A129" s="2">
        <v>2025</v>
      </c>
      <c r="B129" s="2">
        <v>2</v>
      </c>
      <c r="D129" t="s">
        <v>144</v>
      </c>
      <c r="E129" s="2">
        <v>240</v>
      </c>
      <c r="F129" s="3">
        <v>45828</v>
      </c>
      <c r="G129" s="1">
        <v>2468.29</v>
      </c>
      <c r="H129" t="s">
        <v>54</v>
      </c>
      <c r="I129" t="s">
        <v>127</v>
      </c>
      <c r="K129" s="3">
        <v>45828</v>
      </c>
      <c r="L129" s="2" t="str">
        <f>""</f>
        <v/>
      </c>
    </row>
    <row r="130" spans="1:12" x14ac:dyDescent="0.2">
      <c r="A130" s="2">
        <v>2025</v>
      </c>
      <c r="B130" s="2">
        <v>2</v>
      </c>
      <c r="D130" t="s">
        <v>144</v>
      </c>
      <c r="E130" s="2">
        <v>241</v>
      </c>
      <c r="F130" s="3">
        <v>45826</v>
      </c>
      <c r="G130" s="1">
        <v>61067.94</v>
      </c>
      <c r="H130" t="s">
        <v>52</v>
      </c>
      <c r="I130" t="s">
        <v>128</v>
      </c>
      <c r="K130" s="3">
        <v>45826</v>
      </c>
      <c r="L130" s="2" t="str">
        <f>""</f>
        <v/>
      </c>
    </row>
    <row r="131" spans="1:12" x14ac:dyDescent="0.2">
      <c r="A131" s="2">
        <v>2025</v>
      </c>
      <c r="B131" s="2">
        <v>2</v>
      </c>
      <c r="D131" t="s">
        <v>144</v>
      </c>
      <c r="E131" s="2">
        <v>242</v>
      </c>
      <c r="F131" s="3">
        <v>45826</v>
      </c>
      <c r="G131">
        <v>338.07</v>
      </c>
      <c r="H131" t="s">
        <v>52</v>
      </c>
      <c r="I131" t="s">
        <v>128</v>
      </c>
      <c r="K131" s="3">
        <v>45826</v>
      </c>
      <c r="L131" s="2" t="str">
        <f>""</f>
        <v/>
      </c>
    </row>
    <row r="132" spans="1:12" x14ac:dyDescent="0.2">
      <c r="A132" s="2">
        <v>2025</v>
      </c>
      <c r="B132" s="2">
        <v>2</v>
      </c>
      <c r="D132" t="s">
        <v>144</v>
      </c>
      <c r="E132" s="2">
        <v>243</v>
      </c>
      <c r="F132" s="3">
        <v>45826</v>
      </c>
      <c r="G132">
        <v>179.76</v>
      </c>
      <c r="H132" t="s">
        <v>52</v>
      </c>
      <c r="I132" t="s">
        <v>128</v>
      </c>
      <c r="K132" s="3">
        <v>45826</v>
      </c>
      <c r="L132" s="2" t="str">
        <f>""</f>
        <v/>
      </c>
    </row>
    <row r="133" spans="1:12" x14ac:dyDescent="0.2">
      <c r="A133" s="2">
        <v>2025</v>
      </c>
      <c r="B133" s="2">
        <v>2</v>
      </c>
      <c r="D133" t="s">
        <v>144</v>
      </c>
      <c r="E133" s="2">
        <v>244</v>
      </c>
      <c r="F133" s="3">
        <v>45826</v>
      </c>
      <c r="G133">
        <v>64.12</v>
      </c>
      <c r="H133" t="s">
        <v>52</v>
      </c>
      <c r="I133" t="s">
        <v>128</v>
      </c>
      <c r="K133" s="3">
        <v>45826</v>
      </c>
      <c r="L133" s="2" t="str">
        <f>""</f>
        <v/>
      </c>
    </row>
    <row r="134" spans="1:12" x14ac:dyDescent="0.2">
      <c r="A134" s="2">
        <v>2025</v>
      </c>
      <c r="B134" s="2">
        <v>2</v>
      </c>
      <c r="D134" t="s">
        <v>144</v>
      </c>
      <c r="E134" s="2">
        <v>245</v>
      </c>
      <c r="F134" s="3">
        <v>45826</v>
      </c>
      <c r="G134">
        <v>110.17</v>
      </c>
      <c r="H134" t="s">
        <v>52</v>
      </c>
      <c r="I134" t="s">
        <v>128</v>
      </c>
      <c r="K134" s="3">
        <v>45826</v>
      </c>
      <c r="L134" s="2" t="str">
        <f>""</f>
        <v/>
      </c>
    </row>
    <row r="135" spans="1:12" x14ac:dyDescent="0.2">
      <c r="A135" s="2">
        <v>2025</v>
      </c>
      <c r="B135" s="2">
        <v>2</v>
      </c>
      <c r="D135" t="s">
        <v>144</v>
      </c>
      <c r="E135" s="2">
        <v>246</v>
      </c>
      <c r="F135" s="3">
        <v>45826</v>
      </c>
      <c r="G135">
        <v>76.67</v>
      </c>
      <c r="H135" t="s">
        <v>52</v>
      </c>
      <c r="I135" t="s">
        <v>128</v>
      </c>
      <c r="K135" s="3">
        <v>45826</v>
      </c>
      <c r="L135" s="2" t="str">
        <f>""</f>
        <v/>
      </c>
    </row>
    <row r="136" spans="1:12" x14ac:dyDescent="0.2">
      <c r="A136" s="2">
        <v>2025</v>
      </c>
      <c r="B136" s="2">
        <v>2</v>
      </c>
      <c r="D136" t="s">
        <v>144</v>
      </c>
      <c r="E136" s="2">
        <v>247</v>
      </c>
      <c r="F136" s="3">
        <v>45828</v>
      </c>
      <c r="G136">
        <v>116.16</v>
      </c>
      <c r="H136" t="s">
        <v>45</v>
      </c>
      <c r="I136" t="s">
        <v>129</v>
      </c>
      <c r="K136" s="3">
        <v>45828</v>
      </c>
      <c r="L136" s="2" t="str">
        <f>"94119000480"</f>
        <v>94119000480</v>
      </c>
    </row>
    <row r="137" spans="1:12" x14ac:dyDescent="0.2">
      <c r="A137" s="2">
        <v>2025</v>
      </c>
      <c r="B137" s="2">
        <v>2</v>
      </c>
      <c r="D137" t="s">
        <v>144</v>
      </c>
      <c r="E137" s="2">
        <v>248</v>
      </c>
      <c r="F137" s="3">
        <v>45828</v>
      </c>
      <c r="G137">
        <v>16.809999999999999</v>
      </c>
      <c r="H137" t="s">
        <v>47</v>
      </c>
      <c r="I137" t="s">
        <v>129</v>
      </c>
      <c r="K137" s="3">
        <v>45828</v>
      </c>
      <c r="L137" s="2" t="str">
        <f>""</f>
        <v/>
      </c>
    </row>
    <row r="138" spans="1:12" x14ac:dyDescent="0.2">
      <c r="A138" s="2">
        <v>2025</v>
      </c>
      <c r="B138" s="2">
        <v>2</v>
      </c>
      <c r="D138" t="s">
        <v>144</v>
      </c>
      <c r="E138" s="2">
        <v>249</v>
      </c>
      <c r="F138" s="3">
        <v>45835</v>
      </c>
      <c r="G138" s="1">
        <v>73739</v>
      </c>
      <c r="H138" t="s">
        <v>48</v>
      </c>
      <c r="I138" t="s">
        <v>129</v>
      </c>
      <c r="K138" s="3">
        <v>45835</v>
      </c>
      <c r="L138" s="2" t="str">
        <f>""</f>
        <v/>
      </c>
    </row>
    <row r="139" spans="1:12" x14ac:dyDescent="0.2">
      <c r="A139" s="2">
        <v>2025</v>
      </c>
      <c r="B139" s="2">
        <v>2</v>
      </c>
      <c r="D139" t="s">
        <v>144</v>
      </c>
      <c r="E139" s="2">
        <v>250</v>
      </c>
      <c r="F139" s="3">
        <v>45835</v>
      </c>
      <c r="G139" s="1">
        <v>5190</v>
      </c>
      <c r="H139" t="s">
        <v>49</v>
      </c>
      <c r="I139" t="s">
        <v>129</v>
      </c>
      <c r="K139" s="3">
        <v>45835</v>
      </c>
      <c r="L139" s="2" t="str">
        <f>""</f>
        <v/>
      </c>
    </row>
    <row r="140" spans="1:12" x14ac:dyDescent="0.2">
      <c r="A140" s="2">
        <v>2025</v>
      </c>
      <c r="B140" s="2">
        <v>2</v>
      </c>
      <c r="D140" t="s">
        <v>143</v>
      </c>
      <c r="E140" s="2">
        <v>251</v>
      </c>
      <c r="F140" s="3">
        <v>45831</v>
      </c>
      <c r="G140">
        <v>50</v>
      </c>
      <c r="H140" t="s">
        <v>130</v>
      </c>
      <c r="I140" t="s">
        <v>131</v>
      </c>
      <c r="J140" t="s">
        <v>34</v>
      </c>
      <c r="K140" s="3">
        <v>45831</v>
      </c>
      <c r="L140" s="2" t="str">
        <f>"03694280482"</f>
        <v>03694280482</v>
      </c>
    </row>
    <row r="141" spans="1:12" x14ac:dyDescent="0.2">
      <c r="A141" s="2">
        <v>2025</v>
      </c>
      <c r="B141" s="2">
        <v>2</v>
      </c>
      <c r="D141" t="s">
        <v>143</v>
      </c>
      <c r="E141" s="2">
        <v>252</v>
      </c>
      <c r="F141" s="3">
        <v>45831</v>
      </c>
      <c r="G141" s="1">
        <v>1122.83</v>
      </c>
      <c r="H141" t="s">
        <v>132</v>
      </c>
      <c r="I141" t="s">
        <v>133</v>
      </c>
      <c r="J141" t="s">
        <v>134</v>
      </c>
      <c r="K141" s="3">
        <v>45831</v>
      </c>
      <c r="L141" s="2" t="str">
        <f>"01486330309"</f>
        <v>01486330309</v>
      </c>
    </row>
    <row r="142" spans="1:12" x14ac:dyDescent="0.2">
      <c r="A142" s="2">
        <v>2025</v>
      </c>
      <c r="B142" s="2">
        <v>2</v>
      </c>
      <c r="D142" t="s">
        <v>143</v>
      </c>
      <c r="E142" s="2">
        <v>253</v>
      </c>
      <c r="F142" s="3">
        <v>45831</v>
      </c>
      <c r="G142">
        <v>34</v>
      </c>
      <c r="H142" t="s">
        <v>57</v>
      </c>
      <c r="I142" t="s">
        <v>135</v>
      </c>
      <c r="J142" t="s">
        <v>11</v>
      </c>
      <c r="K142" s="3">
        <v>45831</v>
      </c>
      <c r="L142" s="2" t="str">
        <f>"10191231009"</f>
        <v>10191231009</v>
      </c>
    </row>
    <row r="143" spans="1:12" x14ac:dyDescent="0.2">
      <c r="A143" s="2">
        <v>2025</v>
      </c>
      <c r="B143" s="2">
        <v>2</v>
      </c>
      <c r="D143" t="s">
        <v>143</v>
      </c>
      <c r="E143" s="2">
        <v>254</v>
      </c>
      <c r="F143" s="3">
        <v>45831</v>
      </c>
      <c r="G143">
        <v>202.11</v>
      </c>
      <c r="H143" t="s">
        <v>136</v>
      </c>
      <c r="I143" t="s">
        <v>131</v>
      </c>
      <c r="J143" t="s">
        <v>34</v>
      </c>
      <c r="K143" s="3">
        <v>45831</v>
      </c>
      <c r="L143" s="2" t="str">
        <f>"05811120483"</f>
        <v>05811120483</v>
      </c>
    </row>
    <row r="144" spans="1:12" x14ac:dyDescent="0.2">
      <c r="A144" s="2">
        <v>2025</v>
      </c>
      <c r="B144" s="2">
        <v>2</v>
      </c>
      <c r="D144" t="s">
        <v>143</v>
      </c>
      <c r="E144" s="2">
        <v>255</v>
      </c>
      <c r="F144" s="3">
        <v>45831</v>
      </c>
      <c r="G144">
        <v>603</v>
      </c>
      <c r="H144" t="s">
        <v>17</v>
      </c>
      <c r="I144" t="s">
        <v>137</v>
      </c>
      <c r="K144" s="3">
        <v>45831</v>
      </c>
      <c r="L144" s="2" t="str">
        <f>"01378450520"</f>
        <v>01378450520</v>
      </c>
    </row>
    <row r="145" spans="1:12" x14ac:dyDescent="0.2">
      <c r="A145" s="2">
        <v>2025</v>
      </c>
      <c r="B145" s="2">
        <v>2</v>
      </c>
      <c r="D145" t="s">
        <v>144</v>
      </c>
      <c r="E145" s="2">
        <v>256</v>
      </c>
      <c r="F145" s="3">
        <v>45831</v>
      </c>
      <c r="G145">
        <v>336</v>
      </c>
      <c r="H145" t="s">
        <v>50</v>
      </c>
      <c r="I145" t="s">
        <v>138</v>
      </c>
      <c r="J145" t="s">
        <v>11</v>
      </c>
      <c r="K145" s="3">
        <v>45831</v>
      </c>
      <c r="L145" s="2" t="str">
        <f>""</f>
        <v/>
      </c>
    </row>
  </sheetData>
  <pageMargins left="0.75" right="0.75" top="1" bottom="1" header="0.5" footer="0.5"/>
  <pageSetup paperSize="9" scale="40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pagamenti-II-trim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Cristofori</dc:creator>
  <cp:lastModifiedBy>Simone Cristofori</cp:lastModifiedBy>
  <cp:lastPrinted>2025-11-11T14:16:35Z</cp:lastPrinted>
  <dcterms:created xsi:type="dcterms:W3CDTF">2025-11-11T13:06:42Z</dcterms:created>
  <dcterms:modified xsi:type="dcterms:W3CDTF">2025-11-11T14:16:38Z</dcterms:modified>
</cp:coreProperties>
</file>